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세율\"/>
    </mc:Choice>
  </mc:AlternateContent>
  <xr:revisionPtr revIDLastSave="0" documentId="13_ncr:1_{A1876E90-C655-484A-A7A3-C50C19D30303}" xr6:coauthVersionLast="47" xr6:coauthVersionMax="47" xr10:uidLastSave="{00000000-0000-0000-0000-000000000000}"/>
  <bookViews>
    <workbookView xWindow="-60" yWindow="-60" windowWidth="28920" windowHeight="16320" xr2:uid="{00000000-000D-0000-FFFF-FFFF00000000}"/>
  </bookViews>
  <sheets>
    <sheet name="기본사항 (주 15시간 미만 만)" sheetId="44" r:id="rId1"/>
    <sheet name="2021년11월" sheetId="45" r:id="rId2"/>
    <sheet name="2021년12월" sheetId="60" r:id="rId3"/>
    <sheet name="2022년01월" sheetId="61" r:id="rId4"/>
    <sheet name="2022년02월" sheetId="62" r:id="rId5"/>
    <sheet name="2022년03월" sheetId="63" r:id="rId6"/>
    <sheet name="2022년04월" sheetId="64" r:id="rId7"/>
    <sheet name="2022년05월" sheetId="65" r:id="rId8"/>
    <sheet name="2022년06월" sheetId="66" r:id="rId9"/>
    <sheet name="2022년07월" sheetId="67" r:id="rId10"/>
    <sheet name="2022년08월" sheetId="68" r:id="rId11"/>
    <sheet name="2022년09월" sheetId="69" r:id="rId12"/>
    <sheet name="2022년10월" sheetId="70" r:id="rId13"/>
    <sheet name="2022년11월" sheetId="71" r:id="rId14"/>
    <sheet name="2022년12월" sheetId="72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1" i="72" l="1"/>
  <c r="Y31" i="72"/>
  <c r="X31" i="72"/>
  <c r="S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Z30" i="72"/>
  <c r="Y30" i="72"/>
  <c r="X30" i="72"/>
  <c r="T30" i="72"/>
  <c r="S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U30" i="72" s="1"/>
  <c r="U29" i="72"/>
  <c r="AA28" i="72"/>
  <c r="V28" i="72"/>
  <c r="U28" i="72"/>
  <c r="W28" i="72" s="1"/>
  <c r="AA29" i="72" s="1"/>
  <c r="U27" i="72"/>
  <c r="AA26" i="72"/>
  <c r="W26" i="72"/>
  <c r="AA27" i="72" s="1"/>
  <c r="V26" i="72"/>
  <c r="U26" i="72"/>
  <c r="U25" i="72"/>
  <c r="AA24" i="72"/>
  <c r="V24" i="72"/>
  <c r="U24" i="72"/>
  <c r="W24" i="72" s="1"/>
  <c r="AA25" i="72" s="1"/>
  <c r="U23" i="72"/>
  <c r="AA22" i="72"/>
  <c r="W22" i="72"/>
  <c r="AA23" i="72" s="1"/>
  <c r="V22" i="72"/>
  <c r="U22" i="72"/>
  <c r="U21" i="72"/>
  <c r="AA20" i="72"/>
  <c r="V20" i="72"/>
  <c r="U20" i="72"/>
  <c r="W20" i="72" s="1"/>
  <c r="AA21" i="72" s="1"/>
  <c r="U19" i="72"/>
  <c r="AA18" i="72"/>
  <c r="W18" i="72"/>
  <c r="AA19" i="72" s="1"/>
  <c r="V18" i="72"/>
  <c r="U18" i="72"/>
  <c r="U17" i="72"/>
  <c r="AA16" i="72"/>
  <c r="V16" i="72"/>
  <c r="U16" i="72"/>
  <c r="W16" i="72" s="1"/>
  <c r="AA17" i="72" s="1"/>
  <c r="U15" i="72"/>
  <c r="AA14" i="72"/>
  <c r="W14" i="72"/>
  <c r="AA15" i="72" s="1"/>
  <c r="V14" i="72"/>
  <c r="U14" i="72"/>
  <c r="U13" i="72"/>
  <c r="U31" i="72" s="1"/>
  <c r="AA12" i="72"/>
  <c r="AA30" i="72" s="1"/>
  <c r="V12" i="72"/>
  <c r="U12" i="72"/>
  <c r="W12" i="72" s="1"/>
  <c r="AA13" i="72" s="1"/>
  <c r="U11" i="72"/>
  <c r="AA10" i="72"/>
  <c r="W10" i="72"/>
  <c r="W30" i="72" s="1"/>
  <c r="U10" i="72"/>
  <c r="M9" i="72"/>
  <c r="L9" i="72"/>
  <c r="K9" i="72"/>
  <c r="J9" i="72"/>
  <c r="I9" i="72"/>
  <c r="H9" i="72"/>
  <c r="G9" i="72"/>
  <c r="F9" i="72"/>
  <c r="E9" i="72"/>
  <c r="S8" i="72"/>
  <c r="S9" i="72" s="1"/>
  <c r="R8" i="72"/>
  <c r="R9" i="72" s="1"/>
  <c r="Q8" i="72"/>
  <c r="Q9" i="72" s="1"/>
  <c r="P8" i="72"/>
  <c r="P9" i="72" s="1"/>
  <c r="O8" i="72"/>
  <c r="O9" i="72" s="1"/>
  <c r="N8" i="72"/>
  <c r="N9" i="72" s="1"/>
  <c r="T7" i="72"/>
  <c r="S7" i="72"/>
  <c r="R7" i="72"/>
  <c r="Q7" i="72"/>
  <c r="P7" i="72"/>
  <c r="O7" i="72"/>
  <c r="N7" i="72"/>
  <c r="M7" i="72"/>
  <c r="L7" i="72"/>
  <c r="K7" i="72"/>
  <c r="J7" i="72"/>
  <c r="I7" i="72"/>
  <c r="H7" i="72"/>
  <c r="G7" i="72"/>
  <c r="F7" i="72"/>
  <c r="E7" i="72"/>
  <c r="A3" i="72"/>
  <c r="Z31" i="71"/>
  <c r="Y31" i="71"/>
  <c r="X31" i="71"/>
  <c r="S31" i="71"/>
  <c r="R31" i="71"/>
  <c r="Q31" i="71"/>
  <c r="P31" i="71"/>
  <c r="O31" i="71"/>
  <c r="N31" i="71"/>
  <c r="M31" i="71"/>
  <c r="L31" i="71"/>
  <c r="K31" i="71"/>
  <c r="J31" i="71"/>
  <c r="I31" i="71"/>
  <c r="H31" i="71"/>
  <c r="G31" i="71"/>
  <c r="F31" i="71"/>
  <c r="E31" i="71"/>
  <c r="Z30" i="71"/>
  <c r="Y30" i="71"/>
  <c r="X30" i="71"/>
  <c r="T30" i="71"/>
  <c r="S30" i="71"/>
  <c r="R30" i="71"/>
  <c r="Q30" i="71"/>
  <c r="P30" i="71"/>
  <c r="O30" i="71"/>
  <c r="N30" i="71"/>
  <c r="M30" i="71"/>
  <c r="L30" i="71"/>
  <c r="K30" i="71"/>
  <c r="J30" i="71"/>
  <c r="I30" i="71"/>
  <c r="H30" i="71"/>
  <c r="G30" i="71"/>
  <c r="F30" i="71"/>
  <c r="E30" i="71"/>
  <c r="U30" i="71" s="1"/>
  <c r="U29" i="71"/>
  <c r="AA28" i="71"/>
  <c r="V28" i="71"/>
  <c r="U28" i="71"/>
  <c r="W28" i="71" s="1"/>
  <c r="AA29" i="71" s="1"/>
  <c r="U27" i="71"/>
  <c r="AA26" i="71"/>
  <c r="W26" i="71"/>
  <c r="AA27" i="71" s="1"/>
  <c r="V26" i="71"/>
  <c r="U26" i="71"/>
  <c r="U25" i="71"/>
  <c r="AA24" i="71"/>
  <c r="V24" i="71"/>
  <c r="U24" i="71"/>
  <c r="W24" i="71" s="1"/>
  <c r="AA25" i="71" s="1"/>
  <c r="U23" i="71"/>
  <c r="AA22" i="71"/>
  <c r="W22" i="71"/>
  <c r="AA23" i="71" s="1"/>
  <c r="V22" i="71"/>
  <c r="U22" i="71"/>
  <c r="U21" i="71"/>
  <c r="AA20" i="71"/>
  <c r="V20" i="71"/>
  <c r="U20" i="71"/>
  <c r="W20" i="71" s="1"/>
  <c r="AA21" i="71" s="1"/>
  <c r="U19" i="71"/>
  <c r="AA18" i="71"/>
  <c r="W18" i="71"/>
  <c r="AA19" i="71" s="1"/>
  <c r="V18" i="71"/>
  <c r="U18" i="71"/>
  <c r="U17" i="71"/>
  <c r="AA16" i="71"/>
  <c r="V16" i="71"/>
  <c r="U16" i="71"/>
  <c r="W16" i="71" s="1"/>
  <c r="AA17" i="71" s="1"/>
  <c r="U15" i="71"/>
  <c r="AA14" i="71"/>
  <c r="W14" i="71"/>
  <c r="AA15" i="71" s="1"/>
  <c r="V14" i="71"/>
  <c r="U14" i="71"/>
  <c r="U13" i="71"/>
  <c r="AA12" i="71"/>
  <c r="V12" i="71"/>
  <c r="U12" i="71"/>
  <c r="W12" i="71" s="1"/>
  <c r="AA13" i="71" s="1"/>
  <c r="U11" i="71"/>
  <c r="U31" i="71" s="1"/>
  <c r="AA10" i="71"/>
  <c r="AA30" i="71" s="1"/>
  <c r="W10" i="71"/>
  <c r="W30" i="71" s="1"/>
  <c r="U10" i="71"/>
  <c r="M9" i="71"/>
  <c r="L9" i="71"/>
  <c r="K9" i="71"/>
  <c r="J9" i="71"/>
  <c r="I9" i="71"/>
  <c r="H9" i="71"/>
  <c r="G9" i="71"/>
  <c r="F9" i="71"/>
  <c r="E9" i="71"/>
  <c r="S8" i="71"/>
  <c r="S9" i="71" s="1"/>
  <c r="R8" i="71"/>
  <c r="R9" i="71" s="1"/>
  <c r="Q8" i="71"/>
  <c r="Q9" i="71" s="1"/>
  <c r="P8" i="71"/>
  <c r="P9" i="71" s="1"/>
  <c r="O8" i="71"/>
  <c r="O9" i="71" s="1"/>
  <c r="N8" i="71"/>
  <c r="N9" i="71" s="1"/>
  <c r="T7" i="71"/>
  <c r="S7" i="71"/>
  <c r="R7" i="71"/>
  <c r="Q7" i="71"/>
  <c r="P7" i="71"/>
  <c r="O7" i="71"/>
  <c r="N7" i="71"/>
  <c r="M7" i="71"/>
  <c r="L7" i="71"/>
  <c r="K7" i="71"/>
  <c r="J7" i="71"/>
  <c r="I7" i="71"/>
  <c r="H7" i="71"/>
  <c r="G7" i="71"/>
  <c r="F7" i="71"/>
  <c r="E7" i="71"/>
  <c r="A3" i="71"/>
  <c r="Z31" i="70"/>
  <c r="Y31" i="70"/>
  <c r="X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Z30" i="70"/>
  <c r="Y30" i="70"/>
  <c r="X30" i="70"/>
  <c r="T30" i="70"/>
  <c r="S30" i="70"/>
  <c r="R30" i="70"/>
  <c r="Q30" i="70"/>
  <c r="P30" i="70"/>
  <c r="O30" i="70"/>
  <c r="N30" i="70"/>
  <c r="M30" i="70"/>
  <c r="L30" i="70"/>
  <c r="K30" i="70"/>
  <c r="J30" i="70"/>
  <c r="I30" i="70"/>
  <c r="H30" i="70"/>
  <c r="G30" i="70"/>
  <c r="F30" i="70"/>
  <c r="E30" i="70"/>
  <c r="U30" i="70" s="1"/>
  <c r="U29" i="70"/>
  <c r="AA28" i="70"/>
  <c r="V28" i="70"/>
  <c r="U28" i="70"/>
  <c r="W28" i="70" s="1"/>
  <c r="AA29" i="70" s="1"/>
  <c r="U27" i="70"/>
  <c r="AA26" i="70"/>
  <c r="W26" i="70"/>
  <c r="AA27" i="70" s="1"/>
  <c r="V26" i="70"/>
  <c r="U26" i="70"/>
  <c r="U25" i="70"/>
  <c r="AA24" i="70"/>
  <c r="V24" i="70"/>
  <c r="U24" i="70"/>
  <c r="W24" i="70" s="1"/>
  <c r="AA25" i="70" s="1"/>
  <c r="U23" i="70"/>
  <c r="AA22" i="70"/>
  <c r="W22" i="70"/>
  <c r="AA23" i="70" s="1"/>
  <c r="V22" i="70"/>
  <c r="U22" i="70"/>
  <c r="U21" i="70"/>
  <c r="AA20" i="70"/>
  <c r="V20" i="70"/>
  <c r="U20" i="70"/>
  <c r="W20" i="70" s="1"/>
  <c r="AA21" i="70" s="1"/>
  <c r="U19" i="70"/>
  <c r="AA18" i="70"/>
  <c r="W18" i="70"/>
  <c r="AA19" i="70" s="1"/>
  <c r="V18" i="70"/>
  <c r="U18" i="70"/>
  <c r="U17" i="70"/>
  <c r="AA16" i="70"/>
  <c r="V16" i="70"/>
  <c r="U16" i="70"/>
  <c r="W16" i="70" s="1"/>
  <c r="AA17" i="70" s="1"/>
  <c r="U15" i="70"/>
  <c r="AA14" i="70"/>
  <c r="W14" i="70"/>
  <c r="AA15" i="70" s="1"/>
  <c r="V14" i="70"/>
  <c r="U14" i="70"/>
  <c r="U13" i="70"/>
  <c r="AA12" i="70"/>
  <c r="V12" i="70"/>
  <c r="U12" i="70"/>
  <c r="W12" i="70" s="1"/>
  <c r="AA13" i="70" s="1"/>
  <c r="U11" i="70"/>
  <c r="U31" i="70" s="1"/>
  <c r="AA10" i="70"/>
  <c r="AA30" i="70" s="1"/>
  <c r="W10" i="70"/>
  <c r="W30" i="70" s="1"/>
  <c r="U10" i="70"/>
  <c r="M9" i="70"/>
  <c r="L9" i="70"/>
  <c r="K9" i="70"/>
  <c r="J9" i="70"/>
  <c r="I9" i="70"/>
  <c r="H9" i="70"/>
  <c r="G9" i="70"/>
  <c r="F9" i="70"/>
  <c r="E9" i="70"/>
  <c r="S8" i="70"/>
  <c r="S9" i="70" s="1"/>
  <c r="R8" i="70"/>
  <c r="R9" i="70" s="1"/>
  <c r="Q8" i="70"/>
  <c r="Q9" i="70" s="1"/>
  <c r="P8" i="70"/>
  <c r="P9" i="70" s="1"/>
  <c r="O8" i="70"/>
  <c r="O9" i="70" s="1"/>
  <c r="N8" i="70"/>
  <c r="N9" i="70" s="1"/>
  <c r="T7" i="70"/>
  <c r="S7" i="70"/>
  <c r="R7" i="70"/>
  <c r="Q7" i="70"/>
  <c r="P7" i="70"/>
  <c r="O7" i="70"/>
  <c r="N7" i="70"/>
  <c r="M7" i="70"/>
  <c r="L7" i="70"/>
  <c r="K7" i="70"/>
  <c r="J7" i="70"/>
  <c r="I7" i="70"/>
  <c r="H7" i="70"/>
  <c r="G7" i="70"/>
  <c r="F7" i="70"/>
  <c r="E7" i="70"/>
  <c r="A3" i="70"/>
  <c r="Z31" i="69"/>
  <c r="Y31" i="69"/>
  <c r="X31" i="69"/>
  <c r="S31" i="69"/>
  <c r="R31" i="69"/>
  <c r="Q31" i="69"/>
  <c r="P31" i="69"/>
  <c r="O31" i="69"/>
  <c r="N31" i="69"/>
  <c r="M31" i="69"/>
  <c r="L31" i="69"/>
  <c r="K31" i="69"/>
  <c r="J31" i="69"/>
  <c r="I31" i="69"/>
  <c r="H31" i="69"/>
  <c r="G31" i="69"/>
  <c r="F31" i="69"/>
  <c r="E31" i="69"/>
  <c r="Z30" i="69"/>
  <c r="Y30" i="69"/>
  <c r="X30" i="69"/>
  <c r="T30" i="69"/>
  <c r="S30" i="69"/>
  <c r="R30" i="69"/>
  <c r="Q30" i="69"/>
  <c r="P30" i="69"/>
  <c r="O30" i="69"/>
  <c r="N30" i="69"/>
  <c r="M30" i="69"/>
  <c r="L30" i="69"/>
  <c r="K30" i="69"/>
  <c r="J30" i="69"/>
  <c r="I30" i="69"/>
  <c r="H30" i="69"/>
  <c r="G30" i="69"/>
  <c r="F30" i="69"/>
  <c r="E30" i="69"/>
  <c r="U30" i="69" s="1"/>
  <c r="U29" i="69"/>
  <c r="AA28" i="69"/>
  <c r="V28" i="69"/>
  <c r="U28" i="69"/>
  <c r="W28" i="69" s="1"/>
  <c r="AA29" i="69" s="1"/>
  <c r="U27" i="69"/>
  <c r="AA26" i="69"/>
  <c r="W26" i="69"/>
  <c r="AA27" i="69" s="1"/>
  <c r="V26" i="69"/>
  <c r="U26" i="69"/>
  <c r="U25" i="69"/>
  <c r="AA24" i="69"/>
  <c r="V24" i="69"/>
  <c r="U24" i="69"/>
  <c r="W24" i="69" s="1"/>
  <c r="AA25" i="69" s="1"/>
  <c r="U23" i="69"/>
  <c r="AA22" i="69"/>
  <c r="W22" i="69"/>
  <c r="AA23" i="69" s="1"/>
  <c r="V22" i="69"/>
  <c r="U22" i="69"/>
  <c r="U21" i="69"/>
  <c r="AA20" i="69"/>
  <c r="V20" i="69"/>
  <c r="U20" i="69"/>
  <c r="W20" i="69" s="1"/>
  <c r="AA21" i="69" s="1"/>
  <c r="U19" i="69"/>
  <c r="AA18" i="69"/>
  <c r="W18" i="69"/>
  <c r="AA19" i="69" s="1"/>
  <c r="V18" i="69"/>
  <c r="U18" i="69"/>
  <c r="U17" i="69"/>
  <c r="AA16" i="69"/>
  <c r="V16" i="69"/>
  <c r="U16" i="69"/>
  <c r="W16" i="69" s="1"/>
  <c r="AA17" i="69" s="1"/>
  <c r="U15" i="69"/>
  <c r="AA14" i="69"/>
  <c r="W14" i="69"/>
  <c r="AA15" i="69" s="1"/>
  <c r="V14" i="69"/>
  <c r="U14" i="69"/>
  <c r="U13" i="69"/>
  <c r="AA12" i="69"/>
  <c r="V12" i="69"/>
  <c r="U12" i="69"/>
  <c r="W12" i="69" s="1"/>
  <c r="AA13" i="69" s="1"/>
  <c r="U11" i="69"/>
  <c r="U31" i="69" s="1"/>
  <c r="AA10" i="69"/>
  <c r="AA30" i="69" s="1"/>
  <c r="W10" i="69"/>
  <c r="W30" i="69" s="1"/>
  <c r="U10" i="69"/>
  <c r="M9" i="69"/>
  <c r="L9" i="69"/>
  <c r="K9" i="69"/>
  <c r="J9" i="69"/>
  <c r="I9" i="69"/>
  <c r="H9" i="69"/>
  <c r="G9" i="69"/>
  <c r="F9" i="69"/>
  <c r="E9" i="69"/>
  <c r="S8" i="69"/>
  <c r="S9" i="69" s="1"/>
  <c r="R8" i="69"/>
  <c r="R9" i="69" s="1"/>
  <c r="Q8" i="69"/>
  <c r="Q9" i="69" s="1"/>
  <c r="P8" i="69"/>
  <c r="P9" i="69" s="1"/>
  <c r="O8" i="69"/>
  <c r="O9" i="69" s="1"/>
  <c r="N8" i="69"/>
  <c r="N9" i="69" s="1"/>
  <c r="T7" i="69"/>
  <c r="S7" i="69"/>
  <c r="R7" i="69"/>
  <c r="Q7" i="69"/>
  <c r="P7" i="69"/>
  <c r="O7" i="69"/>
  <c r="N7" i="69"/>
  <c r="M7" i="69"/>
  <c r="L7" i="69"/>
  <c r="K7" i="69"/>
  <c r="J7" i="69"/>
  <c r="I7" i="69"/>
  <c r="H7" i="69"/>
  <c r="G7" i="69"/>
  <c r="F7" i="69"/>
  <c r="E7" i="69"/>
  <c r="A3" i="69"/>
  <c r="Z31" i="68"/>
  <c r="Y31" i="68"/>
  <c r="X31" i="68"/>
  <c r="U31" i="68"/>
  <c r="S31" i="68"/>
  <c r="R31" i="68"/>
  <c r="Q31" i="68"/>
  <c r="P31" i="68"/>
  <c r="O31" i="68"/>
  <c r="N31" i="68"/>
  <c r="M31" i="68"/>
  <c r="L31" i="68"/>
  <c r="K31" i="68"/>
  <c r="J31" i="68"/>
  <c r="I31" i="68"/>
  <c r="H31" i="68"/>
  <c r="G31" i="68"/>
  <c r="F31" i="68"/>
  <c r="E31" i="68"/>
  <c r="AA30" i="68"/>
  <c r="Z30" i="68"/>
  <c r="Y30" i="68"/>
  <c r="X30" i="68"/>
  <c r="W30" i="68"/>
  <c r="U30" i="68"/>
  <c r="T30" i="68"/>
  <c r="S30" i="68"/>
  <c r="R30" i="68"/>
  <c r="Q30" i="68"/>
  <c r="P30" i="68"/>
  <c r="O30" i="68"/>
  <c r="N30" i="68"/>
  <c r="M30" i="68"/>
  <c r="L30" i="68"/>
  <c r="K30" i="68"/>
  <c r="J30" i="68"/>
  <c r="I30" i="68"/>
  <c r="H30" i="68"/>
  <c r="G30" i="68"/>
  <c r="F30" i="68"/>
  <c r="E30" i="68"/>
  <c r="U29" i="68"/>
  <c r="AA28" i="68"/>
  <c r="W28" i="68"/>
  <c r="AA29" i="68" s="1"/>
  <c r="V28" i="68"/>
  <c r="U28" i="68"/>
  <c r="AA27" i="68"/>
  <c r="U27" i="68"/>
  <c r="AA26" i="68"/>
  <c r="W26" i="68"/>
  <c r="V26" i="68"/>
  <c r="U26" i="68"/>
  <c r="U25" i="68"/>
  <c r="AA24" i="68"/>
  <c r="W24" i="68"/>
  <c r="AA25" i="68" s="1"/>
  <c r="V24" i="68"/>
  <c r="U24" i="68"/>
  <c r="AA23" i="68"/>
  <c r="U23" i="68"/>
  <c r="AA22" i="68"/>
  <c r="W22" i="68"/>
  <c r="V22" i="68"/>
  <c r="U22" i="68"/>
  <c r="U21" i="68"/>
  <c r="AA20" i="68"/>
  <c r="W20" i="68"/>
  <c r="AA21" i="68" s="1"/>
  <c r="V20" i="68"/>
  <c r="U20" i="68"/>
  <c r="AA19" i="68"/>
  <c r="U19" i="68"/>
  <c r="AA18" i="68"/>
  <c r="W18" i="68"/>
  <c r="V18" i="68"/>
  <c r="U18" i="68"/>
  <c r="U17" i="68"/>
  <c r="AA16" i="68"/>
  <c r="W16" i="68"/>
  <c r="AA17" i="68" s="1"/>
  <c r="V16" i="68"/>
  <c r="U16" i="68"/>
  <c r="AA15" i="68"/>
  <c r="U15" i="68"/>
  <c r="AA14" i="68"/>
  <c r="W14" i="68"/>
  <c r="V14" i="68"/>
  <c r="U14" i="68"/>
  <c r="U13" i="68"/>
  <c r="AA12" i="68"/>
  <c r="W12" i="68"/>
  <c r="AA13" i="68" s="1"/>
  <c r="V12" i="68"/>
  <c r="U12" i="68"/>
  <c r="AA11" i="68"/>
  <c r="U11" i="68"/>
  <c r="AA10" i="68"/>
  <c r="W10" i="68"/>
  <c r="U10" i="68"/>
  <c r="M9" i="68"/>
  <c r="L9" i="68"/>
  <c r="K9" i="68"/>
  <c r="J9" i="68"/>
  <c r="I9" i="68"/>
  <c r="H9" i="68"/>
  <c r="G9" i="68"/>
  <c r="F9" i="68"/>
  <c r="E9" i="68"/>
  <c r="S8" i="68"/>
  <c r="S9" i="68" s="1"/>
  <c r="R8" i="68"/>
  <c r="R9" i="68" s="1"/>
  <c r="Q8" i="68"/>
  <c r="Q9" i="68" s="1"/>
  <c r="P8" i="68"/>
  <c r="P9" i="68" s="1"/>
  <c r="O8" i="68"/>
  <c r="O9" i="68" s="1"/>
  <c r="N8" i="68"/>
  <c r="N9" i="68" s="1"/>
  <c r="T7" i="68"/>
  <c r="S7" i="68"/>
  <c r="R7" i="68"/>
  <c r="Q7" i="68"/>
  <c r="P7" i="68"/>
  <c r="O7" i="68"/>
  <c r="N7" i="68"/>
  <c r="M7" i="68"/>
  <c r="L7" i="68"/>
  <c r="K7" i="68"/>
  <c r="J7" i="68"/>
  <c r="I7" i="68"/>
  <c r="H7" i="68"/>
  <c r="G7" i="68"/>
  <c r="F7" i="68"/>
  <c r="E7" i="68"/>
  <c r="A3" i="68"/>
  <c r="Z31" i="67"/>
  <c r="Y31" i="67"/>
  <c r="X31" i="67"/>
  <c r="S31" i="67"/>
  <c r="R31" i="67"/>
  <c r="Q31" i="67"/>
  <c r="P31" i="67"/>
  <c r="O31" i="67"/>
  <c r="N31" i="67"/>
  <c r="M31" i="67"/>
  <c r="L31" i="67"/>
  <c r="K31" i="67"/>
  <c r="J31" i="67"/>
  <c r="I31" i="67"/>
  <c r="H31" i="67"/>
  <c r="G31" i="67"/>
  <c r="F31" i="67"/>
  <c r="E31" i="67"/>
  <c r="Z30" i="67"/>
  <c r="Y30" i="67"/>
  <c r="X30" i="67"/>
  <c r="T30" i="67"/>
  <c r="S30" i="67"/>
  <c r="R30" i="67"/>
  <c r="Q30" i="67"/>
  <c r="P30" i="67"/>
  <c r="O30" i="67"/>
  <c r="N30" i="67"/>
  <c r="M30" i="67"/>
  <c r="L30" i="67"/>
  <c r="K30" i="67"/>
  <c r="J30" i="67"/>
  <c r="I30" i="67"/>
  <c r="H30" i="67"/>
  <c r="G30" i="67"/>
  <c r="F30" i="67"/>
  <c r="E30" i="67"/>
  <c r="U30" i="67" s="1"/>
  <c r="U29" i="67"/>
  <c r="AA28" i="67"/>
  <c r="V28" i="67"/>
  <c r="U28" i="67"/>
  <c r="W28" i="67" s="1"/>
  <c r="AA29" i="67" s="1"/>
  <c r="U27" i="67"/>
  <c r="AA26" i="67"/>
  <c r="W26" i="67"/>
  <c r="AA27" i="67" s="1"/>
  <c r="V26" i="67"/>
  <c r="U26" i="67"/>
  <c r="U25" i="67"/>
  <c r="AA24" i="67"/>
  <c r="V24" i="67"/>
  <c r="U24" i="67"/>
  <c r="W24" i="67" s="1"/>
  <c r="AA25" i="67" s="1"/>
  <c r="U23" i="67"/>
  <c r="AA22" i="67"/>
  <c r="W22" i="67"/>
  <c r="AA23" i="67" s="1"/>
  <c r="V22" i="67"/>
  <c r="U22" i="67"/>
  <c r="U21" i="67"/>
  <c r="AA20" i="67"/>
  <c r="V20" i="67"/>
  <c r="U20" i="67"/>
  <c r="W20" i="67" s="1"/>
  <c r="AA21" i="67" s="1"/>
  <c r="U19" i="67"/>
  <c r="AA18" i="67"/>
  <c r="W18" i="67"/>
  <c r="AA19" i="67" s="1"/>
  <c r="V18" i="67"/>
  <c r="U18" i="67"/>
  <c r="U17" i="67"/>
  <c r="AA16" i="67"/>
  <c r="V16" i="67"/>
  <c r="U16" i="67"/>
  <c r="W16" i="67" s="1"/>
  <c r="AA17" i="67" s="1"/>
  <c r="U15" i="67"/>
  <c r="AA14" i="67"/>
  <c r="W14" i="67"/>
  <c r="AA15" i="67" s="1"/>
  <c r="V14" i="67"/>
  <c r="U14" i="67"/>
  <c r="U13" i="67"/>
  <c r="AA12" i="67"/>
  <c r="V12" i="67"/>
  <c r="U12" i="67"/>
  <c r="W12" i="67" s="1"/>
  <c r="AA13" i="67" s="1"/>
  <c r="U11" i="67"/>
  <c r="U31" i="67" s="1"/>
  <c r="AA10" i="67"/>
  <c r="AA30" i="67" s="1"/>
  <c r="W10" i="67"/>
  <c r="W30" i="67" s="1"/>
  <c r="U10" i="67"/>
  <c r="M9" i="67"/>
  <c r="L9" i="67"/>
  <c r="K9" i="67"/>
  <c r="J9" i="67"/>
  <c r="I9" i="67"/>
  <c r="H9" i="67"/>
  <c r="G9" i="67"/>
  <c r="F9" i="67"/>
  <c r="E9" i="67"/>
  <c r="S8" i="67"/>
  <c r="S9" i="67" s="1"/>
  <c r="R8" i="67"/>
  <c r="R9" i="67" s="1"/>
  <c r="Q8" i="67"/>
  <c r="Q9" i="67" s="1"/>
  <c r="P8" i="67"/>
  <c r="P9" i="67" s="1"/>
  <c r="O8" i="67"/>
  <c r="O9" i="67" s="1"/>
  <c r="N8" i="67"/>
  <c r="N9" i="67" s="1"/>
  <c r="T7" i="67"/>
  <c r="S7" i="67"/>
  <c r="R7" i="67"/>
  <c r="Q7" i="67"/>
  <c r="P7" i="67"/>
  <c r="O7" i="67"/>
  <c r="N7" i="67"/>
  <c r="M7" i="67"/>
  <c r="L7" i="67"/>
  <c r="K7" i="67"/>
  <c r="J7" i="67"/>
  <c r="I7" i="67"/>
  <c r="H7" i="67"/>
  <c r="G7" i="67"/>
  <c r="F7" i="67"/>
  <c r="E7" i="67"/>
  <c r="A3" i="67"/>
  <c r="Z31" i="66"/>
  <c r="Y31" i="66"/>
  <c r="X31" i="66"/>
  <c r="S31" i="66"/>
  <c r="R31" i="66"/>
  <c r="Q31" i="66"/>
  <c r="P31" i="66"/>
  <c r="O31" i="66"/>
  <c r="N31" i="66"/>
  <c r="M31" i="66"/>
  <c r="L31" i="66"/>
  <c r="K31" i="66"/>
  <c r="J31" i="66"/>
  <c r="I31" i="66"/>
  <c r="H31" i="66"/>
  <c r="G31" i="66"/>
  <c r="F31" i="66"/>
  <c r="E31" i="66"/>
  <c r="Z30" i="66"/>
  <c r="Y30" i="66"/>
  <c r="X30" i="66"/>
  <c r="T30" i="66"/>
  <c r="S30" i="66"/>
  <c r="R30" i="66"/>
  <c r="Q30" i="66"/>
  <c r="P30" i="66"/>
  <c r="O30" i="66"/>
  <c r="N30" i="66"/>
  <c r="M30" i="66"/>
  <c r="L30" i="66"/>
  <c r="K30" i="66"/>
  <c r="J30" i="66"/>
  <c r="I30" i="66"/>
  <c r="H30" i="66"/>
  <c r="G30" i="66"/>
  <c r="F30" i="66"/>
  <c r="E30" i="66"/>
  <c r="U30" i="66" s="1"/>
  <c r="U29" i="66"/>
  <c r="AA28" i="66"/>
  <c r="V28" i="66"/>
  <c r="U28" i="66"/>
  <c r="W28" i="66" s="1"/>
  <c r="AA29" i="66" s="1"/>
  <c r="U27" i="66"/>
  <c r="AA26" i="66"/>
  <c r="W26" i="66"/>
  <c r="AA27" i="66" s="1"/>
  <c r="V26" i="66"/>
  <c r="U26" i="66"/>
  <c r="U25" i="66"/>
  <c r="AA24" i="66"/>
  <c r="V24" i="66"/>
  <c r="U24" i="66"/>
  <c r="W24" i="66" s="1"/>
  <c r="AA25" i="66" s="1"/>
  <c r="U23" i="66"/>
  <c r="AA22" i="66"/>
  <c r="W22" i="66"/>
  <c r="AA23" i="66" s="1"/>
  <c r="V22" i="66"/>
  <c r="U22" i="66"/>
  <c r="U21" i="66"/>
  <c r="AA20" i="66"/>
  <c r="V20" i="66"/>
  <c r="U20" i="66"/>
  <c r="W20" i="66" s="1"/>
  <c r="AA21" i="66" s="1"/>
  <c r="U19" i="66"/>
  <c r="AA18" i="66"/>
  <c r="W18" i="66"/>
  <c r="AA19" i="66" s="1"/>
  <c r="V18" i="66"/>
  <c r="U18" i="66"/>
  <c r="U17" i="66"/>
  <c r="AA16" i="66"/>
  <c r="V16" i="66"/>
  <c r="U16" i="66"/>
  <c r="W16" i="66" s="1"/>
  <c r="AA17" i="66" s="1"/>
  <c r="U15" i="66"/>
  <c r="AA14" i="66"/>
  <c r="W14" i="66"/>
  <c r="AA15" i="66" s="1"/>
  <c r="V14" i="66"/>
  <c r="U14" i="66"/>
  <c r="U13" i="66"/>
  <c r="AA12" i="66"/>
  <c r="V12" i="66"/>
  <c r="U12" i="66"/>
  <c r="W12" i="66" s="1"/>
  <c r="AA13" i="66" s="1"/>
  <c r="U11" i="66"/>
  <c r="U31" i="66" s="1"/>
  <c r="AA10" i="66"/>
  <c r="AA30" i="66" s="1"/>
  <c r="W10" i="66"/>
  <c r="W30" i="66" s="1"/>
  <c r="U10" i="66"/>
  <c r="M9" i="66"/>
  <c r="L9" i="66"/>
  <c r="K9" i="66"/>
  <c r="J9" i="66"/>
  <c r="I9" i="66"/>
  <c r="H9" i="66"/>
  <c r="G9" i="66"/>
  <c r="F9" i="66"/>
  <c r="E9" i="66"/>
  <c r="S8" i="66"/>
  <c r="S9" i="66" s="1"/>
  <c r="R8" i="66"/>
  <c r="R9" i="66" s="1"/>
  <c r="Q8" i="66"/>
  <c r="Q9" i="66" s="1"/>
  <c r="P8" i="66"/>
  <c r="P9" i="66" s="1"/>
  <c r="O8" i="66"/>
  <c r="O9" i="66" s="1"/>
  <c r="N8" i="66"/>
  <c r="N9" i="66" s="1"/>
  <c r="T7" i="66"/>
  <c r="S7" i="66"/>
  <c r="R7" i="66"/>
  <c r="Q7" i="66"/>
  <c r="P7" i="66"/>
  <c r="O7" i="66"/>
  <c r="N7" i="66"/>
  <c r="M7" i="66"/>
  <c r="L7" i="66"/>
  <c r="K7" i="66"/>
  <c r="J7" i="66"/>
  <c r="I7" i="66"/>
  <c r="H7" i="66"/>
  <c r="G7" i="66"/>
  <c r="F7" i="66"/>
  <c r="E7" i="66"/>
  <c r="A3" i="66"/>
  <c r="Z31" i="65"/>
  <c r="Y31" i="65"/>
  <c r="X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F31" i="65"/>
  <c r="E31" i="65"/>
  <c r="Z30" i="65"/>
  <c r="Y30" i="65"/>
  <c r="X30" i="65"/>
  <c r="T30" i="65"/>
  <c r="S30" i="65"/>
  <c r="R30" i="65"/>
  <c r="Q30" i="65"/>
  <c r="P30" i="65"/>
  <c r="O30" i="65"/>
  <c r="N30" i="65"/>
  <c r="M30" i="65"/>
  <c r="L30" i="65"/>
  <c r="K30" i="65"/>
  <c r="J30" i="65"/>
  <c r="I30" i="65"/>
  <c r="H30" i="65"/>
  <c r="G30" i="65"/>
  <c r="F30" i="65"/>
  <c r="E30" i="65"/>
  <c r="U30" i="65" s="1"/>
  <c r="U29" i="65"/>
  <c r="AA28" i="65"/>
  <c r="V28" i="65"/>
  <c r="U28" i="65"/>
  <c r="W28" i="65" s="1"/>
  <c r="AA29" i="65" s="1"/>
  <c r="U27" i="65"/>
  <c r="AA26" i="65"/>
  <c r="W26" i="65"/>
  <c r="AA27" i="65" s="1"/>
  <c r="V26" i="65"/>
  <c r="U26" i="65"/>
  <c r="U25" i="65"/>
  <c r="AA24" i="65"/>
  <c r="V24" i="65"/>
  <c r="U24" i="65"/>
  <c r="W24" i="65" s="1"/>
  <c r="AA25" i="65" s="1"/>
  <c r="U23" i="65"/>
  <c r="AA22" i="65"/>
  <c r="W22" i="65"/>
  <c r="AA23" i="65" s="1"/>
  <c r="V22" i="65"/>
  <c r="U22" i="65"/>
  <c r="U21" i="65"/>
  <c r="AA20" i="65"/>
  <c r="V20" i="65"/>
  <c r="U20" i="65"/>
  <c r="W20" i="65" s="1"/>
  <c r="AA21" i="65" s="1"/>
  <c r="U19" i="65"/>
  <c r="AA18" i="65"/>
  <c r="W18" i="65"/>
  <c r="AA19" i="65" s="1"/>
  <c r="V18" i="65"/>
  <c r="U18" i="65"/>
  <c r="U17" i="65"/>
  <c r="AA16" i="65"/>
  <c r="V16" i="65"/>
  <c r="U16" i="65"/>
  <c r="W16" i="65" s="1"/>
  <c r="AA17" i="65" s="1"/>
  <c r="U15" i="65"/>
  <c r="AA14" i="65"/>
  <c r="W14" i="65"/>
  <c r="AA15" i="65" s="1"/>
  <c r="V14" i="65"/>
  <c r="U14" i="65"/>
  <c r="U13" i="65"/>
  <c r="AA12" i="65"/>
  <c r="V12" i="65"/>
  <c r="U12" i="65"/>
  <c r="W12" i="65" s="1"/>
  <c r="AA13" i="65" s="1"/>
  <c r="U11" i="65"/>
  <c r="U31" i="65" s="1"/>
  <c r="AA10" i="65"/>
  <c r="AA30" i="65" s="1"/>
  <c r="W10" i="65"/>
  <c r="W30" i="65" s="1"/>
  <c r="U10" i="65"/>
  <c r="M9" i="65"/>
  <c r="L9" i="65"/>
  <c r="K9" i="65"/>
  <c r="J9" i="65"/>
  <c r="I9" i="65"/>
  <c r="H9" i="65"/>
  <c r="G9" i="65"/>
  <c r="F9" i="65"/>
  <c r="E9" i="65"/>
  <c r="S8" i="65"/>
  <c r="S9" i="65" s="1"/>
  <c r="R8" i="65"/>
  <c r="R9" i="65" s="1"/>
  <c r="Q8" i="65"/>
  <c r="Q9" i="65" s="1"/>
  <c r="P8" i="65"/>
  <c r="P9" i="65" s="1"/>
  <c r="O8" i="65"/>
  <c r="O9" i="65" s="1"/>
  <c r="N8" i="65"/>
  <c r="N9" i="65" s="1"/>
  <c r="T7" i="65"/>
  <c r="S7" i="65"/>
  <c r="R7" i="65"/>
  <c r="Q7" i="65"/>
  <c r="P7" i="65"/>
  <c r="O7" i="65"/>
  <c r="N7" i="65"/>
  <c r="M7" i="65"/>
  <c r="L7" i="65"/>
  <c r="K7" i="65"/>
  <c r="J7" i="65"/>
  <c r="I7" i="65"/>
  <c r="H7" i="65"/>
  <c r="G7" i="65"/>
  <c r="F7" i="65"/>
  <c r="E7" i="65"/>
  <c r="A3" i="65"/>
  <c r="Z31" i="64"/>
  <c r="Y31" i="64"/>
  <c r="X31" i="64"/>
  <c r="U31" i="64"/>
  <c r="S31" i="64"/>
  <c r="R31" i="64"/>
  <c r="Q31" i="64"/>
  <c r="P31" i="64"/>
  <c r="O31" i="64"/>
  <c r="N31" i="64"/>
  <c r="M31" i="64"/>
  <c r="L31" i="64"/>
  <c r="K31" i="64"/>
  <c r="J31" i="64"/>
  <c r="I31" i="64"/>
  <c r="H31" i="64"/>
  <c r="G31" i="64"/>
  <c r="F31" i="64"/>
  <c r="E31" i="64"/>
  <c r="AA30" i="64"/>
  <c r="Z30" i="64"/>
  <c r="Y30" i="64"/>
  <c r="X30" i="64"/>
  <c r="W30" i="64"/>
  <c r="U30" i="64"/>
  <c r="T30" i="64"/>
  <c r="S30" i="64"/>
  <c r="R30" i="64"/>
  <c r="Q30" i="64"/>
  <c r="P30" i="64"/>
  <c r="O30" i="64"/>
  <c r="N30" i="64"/>
  <c r="M30" i="64"/>
  <c r="L30" i="64"/>
  <c r="K30" i="64"/>
  <c r="J30" i="64"/>
  <c r="I30" i="64"/>
  <c r="H30" i="64"/>
  <c r="G30" i="64"/>
  <c r="F30" i="64"/>
  <c r="E30" i="64"/>
  <c r="U29" i="64"/>
  <c r="AA28" i="64"/>
  <c r="W28" i="64"/>
  <c r="AA29" i="64" s="1"/>
  <c r="V28" i="64"/>
  <c r="U28" i="64"/>
  <c r="AA27" i="64"/>
  <c r="U27" i="64"/>
  <c r="AA26" i="64"/>
  <c r="W26" i="64"/>
  <c r="V26" i="64"/>
  <c r="U26" i="64"/>
  <c r="U25" i="64"/>
  <c r="AA24" i="64"/>
  <c r="W24" i="64"/>
  <c r="AA25" i="64" s="1"/>
  <c r="V24" i="64"/>
  <c r="U24" i="64"/>
  <c r="AA23" i="64"/>
  <c r="U23" i="64"/>
  <c r="AA22" i="64"/>
  <c r="W22" i="64"/>
  <c r="V22" i="64"/>
  <c r="U22" i="64"/>
  <c r="U21" i="64"/>
  <c r="AA20" i="64"/>
  <c r="W20" i="64"/>
  <c r="AA21" i="64" s="1"/>
  <c r="V20" i="64"/>
  <c r="U20" i="64"/>
  <c r="AA19" i="64"/>
  <c r="U19" i="64"/>
  <c r="AA18" i="64"/>
  <c r="W18" i="64"/>
  <c r="V18" i="64"/>
  <c r="U18" i="64"/>
  <c r="U17" i="64"/>
  <c r="AA16" i="64"/>
  <c r="W16" i="64"/>
  <c r="AA17" i="64" s="1"/>
  <c r="V16" i="64"/>
  <c r="U16" i="64"/>
  <c r="AA15" i="64"/>
  <c r="U15" i="64"/>
  <c r="AA14" i="64"/>
  <c r="W14" i="64"/>
  <c r="V14" i="64"/>
  <c r="U14" i="64"/>
  <c r="U13" i="64"/>
  <c r="AA12" i="64"/>
  <c r="W12" i="64"/>
  <c r="AA13" i="64" s="1"/>
  <c r="V12" i="64"/>
  <c r="U12" i="64"/>
  <c r="AA11" i="64"/>
  <c r="U11" i="64"/>
  <c r="AA10" i="64"/>
  <c r="W10" i="64"/>
  <c r="U10" i="64"/>
  <c r="M9" i="64"/>
  <c r="L9" i="64"/>
  <c r="K9" i="64"/>
  <c r="J9" i="64"/>
  <c r="I9" i="64"/>
  <c r="H9" i="64"/>
  <c r="G9" i="64"/>
  <c r="F9" i="64"/>
  <c r="E9" i="64"/>
  <c r="S8" i="64"/>
  <c r="S9" i="64" s="1"/>
  <c r="R8" i="64"/>
  <c r="R9" i="64" s="1"/>
  <c r="Q8" i="64"/>
  <c r="Q9" i="64" s="1"/>
  <c r="P8" i="64"/>
  <c r="P9" i="64" s="1"/>
  <c r="O8" i="64"/>
  <c r="O9" i="64" s="1"/>
  <c r="N8" i="64"/>
  <c r="N9" i="64" s="1"/>
  <c r="T7" i="64"/>
  <c r="S7" i="64"/>
  <c r="R7" i="64"/>
  <c r="Q7" i="64"/>
  <c r="P7" i="64"/>
  <c r="O7" i="64"/>
  <c r="N7" i="64"/>
  <c r="M7" i="64"/>
  <c r="L7" i="64"/>
  <c r="K7" i="64"/>
  <c r="J7" i="64"/>
  <c r="I7" i="64"/>
  <c r="H7" i="64"/>
  <c r="G7" i="64"/>
  <c r="F7" i="64"/>
  <c r="E7" i="64"/>
  <c r="A3" i="64"/>
  <c r="Z31" i="63"/>
  <c r="Y31" i="63"/>
  <c r="X31" i="63"/>
  <c r="S31" i="63"/>
  <c r="R31" i="63"/>
  <c r="Q31" i="63"/>
  <c r="P31" i="63"/>
  <c r="O31" i="63"/>
  <c r="N31" i="63"/>
  <c r="M31" i="63"/>
  <c r="L31" i="63"/>
  <c r="K31" i="63"/>
  <c r="J31" i="63"/>
  <c r="I31" i="63"/>
  <c r="H31" i="63"/>
  <c r="G31" i="63"/>
  <c r="F31" i="63"/>
  <c r="E31" i="63"/>
  <c r="Z30" i="63"/>
  <c r="Y30" i="63"/>
  <c r="X30" i="63"/>
  <c r="T30" i="63"/>
  <c r="S30" i="63"/>
  <c r="R30" i="63"/>
  <c r="Q30" i="63"/>
  <c r="P30" i="63"/>
  <c r="O30" i="63"/>
  <c r="N30" i="63"/>
  <c r="M30" i="63"/>
  <c r="L30" i="63"/>
  <c r="K30" i="63"/>
  <c r="J30" i="63"/>
  <c r="I30" i="63"/>
  <c r="H30" i="63"/>
  <c r="G30" i="63"/>
  <c r="F30" i="63"/>
  <c r="E30" i="63"/>
  <c r="U29" i="63"/>
  <c r="AA28" i="63"/>
  <c r="V28" i="63"/>
  <c r="U28" i="63"/>
  <c r="W28" i="63" s="1"/>
  <c r="AA29" i="63" s="1"/>
  <c r="U27" i="63"/>
  <c r="AA26" i="63"/>
  <c r="W26" i="63"/>
  <c r="AA27" i="63" s="1"/>
  <c r="V26" i="63"/>
  <c r="U26" i="63"/>
  <c r="U25" i="63"/>
  <c r="AA24" i="63"/>
  <c r="V24" i="63"/>
  <c r="U24" i="63"/>
  <c r="W24" i="63" s="1"/>
  <c r="AA25" i="63" s="1"/>
  <c r="U23" i="63"/>
  <c r="AA22" i="63"/>
  <c r="W22" i="63"/>
  <c r="AA23" i="63" s="1"/>
  <c r="V22" i="63"/>
  <c r="U22" i="63"/>
  <c r="U21" i="63"/>
  <c r="AA20" i="63"/>
  <c r="V20" i="63"/>
  <c r="U20" i="63"/>
  <c r="W20" i="63" s="1"/>
  <c r="AA21" i="63" s="1"/>
  <c r="U19" i="63"/>
  <c r="AA18" i="63"/>
  <c r="W18" i="63"/>
  <c r="AA19" i="63" s="1"/>
  <c r="V18" i="63"/>
  <c r="U18" i="63"/>
  <c r="U17" i="63"/>
  <c r="AA16" i="63"/>
  <c r="V16" i="63"/>
  <c r="U16" i="63"/>
  <c r="W16" i="63" s="1"/>
  <c r="AA17" i="63" s="1"/>
  <c r="U15" i="63"/>
  <c r="AA14" i="63"/>
  <c r="W14" i="63"/>
  <c r="AA15" i="63" s="1"/>
  <c r="V14" i="63"/>
  <c r="U14" i="63"/>
  <c r="U13" i="63"/>
  <c r="AA12" i="63"/>
  <c r="V12" i="63"/>
  <c r="U12" i="63"/>
  <c r="W12" i="63" s="1"/>
  <c r="AA13" i="63" s="1"/>
  <c r="U11" i="63"/>
  <c r="U31" i="63" s="1"/>
  <c r="AA10" i="63"/>
  <c r="AA30" i="63" s="1"/>
  <c r="W10" i="63"/>
  <c r="W30" i="63" s="1"/>
  <c r="U10" i="63"/>
  <c r="M9" i="63"/>
  <c r="L9" i="63"/>
  <c r="K9" i="63"/>
  <c r="J9" i="63"/>
  <c r="I9" i="63"/>
  <c r="H9" i="63"/>
  <c r="G9" i="63"/>
  <c r="F9" i="63"/>
  <c r="E9" i="63"/>
  <c r="S8" i="63"/>
  <c r="S9" i="63" s="1"/>
  <c r="R8" i="63"/>
  <c r="R9" i="63" s="1"/>
  <c r="Q8" i="63"/>
  <c r="Q9" i="63" s="1"/>
  <c r="P8" i="63"/>
  <c r="P9" i="63" s="1"/>
  <c r="O8" i="63"/>
  <c r="O9" i="63" s="1"/>
  <c r="N8" i="63"/>
  <c r="N9" i="63" s="1"/>
  <c r="T7" i="63"/>
  <c r="S7" i="63"/>
  <c r="R7" i="63"/>
  <c r="Q7" i="63"/>
  <c r="P7" i="63"/>
  <c r="O7" i="63"/>
  <c r="N7" i="63"/>
  <c r="M7" i="63"/>
  <c r="L7" i="63"/>
  <c r="K7" i="63"/>
  <c r="J7" i="63"/>
  <c r="I7" i="63"/>
  <c r="H7" i="63"/>
  <c r="G7" i="63"/>
  <c r="F7" i="63"/>
  <c r="E7" i="63"/>
  <c r="A3" i="63"/>
  <c r="Z31" i="62"/>
  <c r="Y31" i="62"/>
  <c r="X31" i="62"/>
  <c r="S31" i="62"/>
  <c r="R31" i="62"/>
  <c r="Q31" i="62"/>
  <c r="P31" i="62"/>
  <c r="O31" i="62"/>
  <c r="N31" i="62"/>
  <c r="M31" i="62"/>
  <c r="L31" i="62"/>
  <c r="K31" i="62"/>
  <c r="J31" i="62"/>
  <c r="I31" i="62"/>
  <c r="H31" i="62"/>
  <c r="G31" i="62"/>
  <c r="F31" i="62"/>
  <c r="E31" i="62"/>
  <c r="Z30" i="62"/>
  <c r="Y30" i="62"/>
  <c r="X30" i="62"/>
  <c r="T30" i="62"/>
  <c r="S30" i="62"/>
  <c r="R30" i="62"/>
  <c r="Q30" i="62"/>
  <c r="P30" i="62"/>
  <c r="O30" i="62"/>
  <c r="N30" i="62"/>
  <c r="M30" i="62"/>
  <c r="L30" i="62"/>
  <c r="K30" i="62"/>
  <c r="J30" i="62"/>
  <c r="I30" i="62"/>
  <c r="H30" i="62"/>
  <c r="G30" i="62"/>
  <c r="F30" i="62"/>
  <c r="E30" i="62"/>
  <c r="U29" i="62"/>
  <c r="AA28" i="62"/>
  <c r="V28" i="62"/>
  <c r="U28" i="62"/>
  <c r="W28" i="62" s="1"/>
  <c r="AA29" i="62" s="1"/>
  <c r="U27" i="62"/>
  <c r="AA26" i="62"/>
  <c r="W26" i="62"/>
  <c r="AA27" i="62" s="1"/>
  <c r="V26" i="62"/>
  <c r="U26" i="62"/>
  <c r="U25" i="62"/>
  <c r="AA24" i="62"/>
  <c r="V24" i="62"/>
  <c r="U24" i="62"/>
  <c r="W24" i="62" s="1"/>
  <c r="AA25" i="62" s="1"/>
  <c r="U23" i="62"/>
  <c r="AA22" i="62"/>
  <c r="W22" i="62"/>
  <c r="AA23" i="62" s="1"/>
  <c r="V22" i="62"/>
  <c r="U22" i="62"/>
  <c r="U21" i="62"/>
  <c r="AA20" i="62"/>
  <c r="V20" i="62"/>
  <c r="U20" i="62"/>
  <c r="W20" i="62" s="1"/>
  <c r="AA21" i="62" s="1"/>
  <c r="U19" i="62"/>
  <c r="AA18" i="62"/>
  <c r="W18" i="62"/>
  <c r="AA19" i="62" s="1"/>
  <c r="V18" i="62"/>
  <c r="U18" i="62"/>
  <c r="U17" i="62"/>
  <c r="AA16" i="62"/>
  <c r="V16" i="62"/>
  <c r="U16" i="62"/>
  <c r="W16" i="62" s="1"/>
  <c r="AA17" i="62" s="1"/>
  <c r="U15" i="62"/>
  <c r="AA14" i="62"/>
  <c r="W14" i="62"/>
  <c r="AA15" i="62" s="1"/>
  <c r="V14" i="62"/>
  <c r="U14" i="62"/>
  <c r="U13" i="62"/>
  <c r="AA12" i="62"/>
  <c r="V12" i="62"/>
  <c r="U12" i="62"/>
  <c r="W12" i="62" s="1"/>
  <c r="AA13" i="62" s="1"/>
  <c r="U11" i="62"/>
  <c r="U31" i="62" s="1"/>
  <c r="AA10" i="62"/>
  <c r="AA30" i="62" s="1"/>
  <c r="U10" i="62"/>
  <c r="W10" i="62" s="1"/>
  <c r="W30" i="62" s="1"/>
  <c r="M9" i="62"/>
  <c r="L9" i="62"/>
  <c r="K9" i="62"/>
  <c r="J9" i="62"/>
  <c r="I9" i="62"/>
  <c r="H9" i="62"/>
  <c r="G9" i="62"/>
  <c r="F9" i="62"/>
  <c r="E9" i="62"/>
  <c r="S8" i="62"/>
  <c r="S9" i="62" s="1"/>
  <c r="R8" i="62"/>
  <c r="R9" i="62" s="1"/>
  <c r="Q8" i="62"/>
  <c r="Q9" i="62" s="1"/>
  <c r="P8" i="62"/>
  <c r="P9" i="62" s="1"/>
  <c r="O8" i="62"/>
  <c r="O9" i="62" s="1"/>
  <c r="N8" i="62"/>
  <c r="N9" i="62" s="1"/>
  <c r="T7" i="62"/>
  <c r="S7" i="62"/>
  <c r="R7" i="62"/>
  <c r="Q7" i="62"/>
  <c r="P7" i="62"/>
  <c r="O7" i="62"/>
  <c r="N7" i="62"/>
  <c r="M7" i="62"/>
  <c r="L7" i="62"/>
  <c r="K7" i="62"/>
  <c r="J7" i="62"/>
  <c r="I7" i="62"/>
  <c r="H7" i="62"/>
  <c r="G7" i="62"/>
  <c r="F7" i="62"/>
  <c r="E7" i="62"/>
  <c r="A3" i="62"/>
  <c r="Z31" i="61"/>
  <c r="Y31" i="61"/>
  <c r="X31" i="61"/>
  <c r="S31" i="61"/>
  <c r="R31" i="61"/>
  <c r="Q31" i="61"/>
  <c r="P31" i="61"/>
  <c r="O31" i="61"/>
  <c r="N31" i="61"/>
  <c r="M31" i="61"/>
  <c r="L31" i="61"/>
  <c r="K31" i="61"/>
  <c r="J31" i="61"/>
  <c r="I31" i="61"/>
  <c r="H31" i="61"/>
  <c r="G31" i="61"/>
  <c r="F31" i="61"/>
  <c r="E31" i="61"/>
  <c r="Z30" i="61"/>
  <c r="Y30" i="61"/>
  <c r="X30" i="61"/>
  <c r="T30" i="61"/>
  <c r="S30" i="61"/>
  <c r="R30" i="61"/>
  <c r="Q30" i="61"/>
  <c r="P30" i="61"/>
  <c r="O30" i="61"/>
  <c r="N30" i="61"/>
  <c r="M30" i="61"/>
  <c r="L30" i="61"/>
  <c r="K30" i="61"/>
  <c r="J30" i="61"/>
  <c r="I30" i="61"/>
  <c r="H30" i="61"/>
  <c r="G30" i="61"/>
  <c r="F30" i="61"/>
  <c r="E30" i="61"/>
  <c r="U30" i="61" s="1"/>
  <c r="U29" i="61"/>
  <c r="AA28" i="61"/>
  <c r="V28" i="61"/>
  <c r="U28" i="61"/>
  <c r="W28" i="61" s="1"/>
  <c r="AA29" i="61" s="1"/>
  <c r="U27" i="61"/>
  <c r="AA26" i="61"/>
  <c r="V26" i="61"/>
  <c r="W26" i="61" s="1"/>
  <c r="AA27" i="61" s="1"/>
  <c r="U26" i="61"/>
  <c r="U25" i="61"/>
  <c r="AA24" i="61"/>
  <c r="V24" i="61"/>
  <c r="U24" i="61"/>
  <c r="W24" i="61" s="1"/>
  <c r="AA25" i="61" s="1"/>
  <c r="U23" i="61"/>
  <c r="AA22" i="61"/>
  <c r="V22" i="61"/>
  <c r="W22" i="61" s="1"/>
  <c r="AA23" i="61" s="1"/>
  <c r="U22" i="61"/>
  <c r="U21" i="61"/>
  <c r="AA20" i="61"/>
  <c r="V20" i="61"/>
  <c r="U20" i="61"/>
  <c r="U19" i="61"/>
  <c r="AA18" i="61"/>
  <c r="W18" i="61"/>
  <c r="AA19" i="61" s="1"/>
  <c r="V18" i="61"/>
  <c r="U18" i="61"/>
  <c r="U17" i="61"/>
  <c r="AA16" i="61"/>
  <c r="V16" i="61"/>
  <c r="U16" i="61"/>
  <c r="U15" i="61"/>
  <c r="AA14" i="61"/>
  <c r="W14" i="61"/>
  <c r="AA15" i="61" s="1"/>
  <c r="V14" i="61"/>
  <c r="U14" i="61"/>
  <c r="U13" i="61"/>
  <c r="AA12" i="61"/>
  <c r="V12" i="61"/>
  <c r="U12" i="61"/>
  <c r="W12" i="61" s="1"/>
  <c r="AA13" i="61" s="1"/>
  <c r="U11" i="61"/>
  <c r="U31" i="61" s="1"/>
  <c r="AA10" i="61"/>
  <c r="AA30" i="61" s="1"/>
  <c r="W10" i="61"/>
  <c r="U10" i="61"/>
  <c r="M9" i="61"/>
  <c r="L9" i="61"/>
  <c r="K9" i="61"/>
  <c r="J9" i="61"/>
  <c r="I9" i="61"/>
  <c r="H9" i="61"/>
  <c r="G9" i="61"/>
  <c r="F9" i="61"/>
  <c r="E9" i="61"/>
  <c r="S8" i="61"/>
  <c r="S9" i="61" s="1"/>
  <c r="R8" i="61"/>
  <c r="R9" i="61" s="1"/>
  <c r="Q8" i="61"/>
  <c r="Q9" i="61" s="1"/>
  <c r="P8" i="61"/>
  <c r="P9" i="61" s="1"/>
  <c r="O8" i="61"/>
  <c r="O9" i="61" s="1"/>
  <c r="N8" i="61"/>
  <c r="N9" i="61" s="1"/>
  <c r="T7" i="61"/>
  <c r="S7" i="61"/>
  <c r="R7" i="61"/>
  <c r="Q7" i="61"/>
  <c r="P7" i="61"/>
  <c r="O7" i="61"/>
  <c r="N7" i="61"/>
  <c r="M7" i="61"/>
  <c r="L7" i="61"/>
  <c r="K7" i="61"/>
  <c r="J7" i="61"/>
  <c r="I7" i="61"/>
  <c r="H7" i="61"/>
  <c r="G7" i="61"/>
  <c r="F7" i="61"/>
  <c r="E7" i="61"/>
  <c r="A3" i="61"/>
  <c r="Z31" i="60"/>
  <c r="Y31" i="60"/>
  <c r="X31" i="60"/>
  <c r="S31" i="60"/>
  <c r="R31" i="60"/>
  <c r="Q31" i="60"/>
  <c r="P31" i="60"/>
  <c r="O31" i="60"/>
  <c r="N31" i="60"/>
  <c r="M31" i="60"/>
  <c r="L31" i="60"/>
  <c r="K31" i="60"/>
  <c r="J31" i="60"/>
  <c r="I31" i="60"/>
  <c r="H31" i="60"/>
  <c r="G31" i="60"/>
  <c r="F31" i="60"/>
  <c r="E31" i="60"/>
  <c r="Z30" i="60"/>
  <c r="Y30" i="60"/>
  <c r="X30" i="60"/>
  <c r="T30" i="60"/>
  <c r="S30" i="60"/>
  <c r="R30" i="60"/>
  <c r="Q30" i="60"/>
  <c r="P30" i="60"/>
  <c r="O30" i="60"/>
  <c r="N30" i="60"/>
  <c r="M30" i="60"/>
  <c r="L30" i="60"/>
  <c r="K30" i="60"/>
  <c r="J30" i="60"/>
  <c r="I30" i="60"/>
  <c r="H30" i="60"/>
  <c r="G30" i="60"/>
  <c r="F30" i="60"/>
  <c r="E30" i="60"/>
  <c r="U30" i="60" s="1"/>
  <c r="U29" i="60"/>
  <c r="AA28" i="60"/>
  <c r="V28" i="60"/>
  <c r="U28" i="60"/>
  <c r="W28" i="60" s="1"/>
  <c r="AA29" i="60" s="1"/>
  <c r="U27" i="60"/>
  <c r="AA26" i="60"/>
  <c r="W26" i="60"/>
  <c r="AA27" i="60" s="1"/>
  <c r="V26" i="60"/>
  <c r="U26" i="60"/>
  <c r="U25" i="60"/>
  <c r="AA24" i="60"/>
  <c r="V24" i="60"/>
  <c r="U24" i="60"/>
  <c r="W24" i="60" s="1"/>
  <c r="AA25" i="60" s="1"/>
  <c r="U23" i="60"/>
  <c r="AA22" i="60"/>
  <c r="W22" i="60"/>
  <c r="AA23" i="60" s="1"/>
  <c r="V22" i="60"/>
  <c r="U22" i="60"/>
  <c r="U21" i="60"/>
  <c r="AA20" i="60"/>
  <c r="V20" i="60"/>
  <c r="U20" i="60"/>
  <c r="W20" i="60" s="1"/>
  <c r="AA21" i="60" s="1"/>
  <c r="U19" i="60"/>
  <c r="AA18" i="60"/>
  <c r="W18" i="60"/>
  <c r="AA19" i="60" s="1"/>
  <c r="V18" i="60"/>
  <c r="U18" i="60"/>
  <c r="U17" i="60"/>
  <c r="AA16" i="60"/>
  <c r="V16" i="60"/>
  <c r="U16" i="60"/>
  <c r="W16" i="60" s="1"/>
  <c r="AA17" i="60" s="1"/>
  <c r="U15" i="60"/>
  <c r="AA14" i="60"/>
  <c r="W14" i="60"/>
  <c r="AA15" i="60" s="1"/>
  <c r="V14" i="60"/>
  <c r="U14" i="60"/>
  <c r="U13" i="60"/>
  <c r="AA12" i="60"/>
  <c r="V12" i="60"/>
  <c r="U12" i="60"/>
  <c r="W12" i="60" s="1"/>
  <c r="AA13" i="60" s="1"/>
  <c r="U11" i="60"/>
  <c r="U31" i="60" s="1"/>
  <c r="AA10" i="60"/>
  <c r="AA30" i="60" s="1"/>
  <c r="W10" i="60"/>
  <c r="U10" i="60"/>
  <c r="M9" i="60"/>
  <c r="L9" i="60"/>
  <c r="K9" i="60"/>
  <c r="J9" i="60"/>
  <c r="I9" i="60"/>
  <c r="H9" i="60"/>
  <c r="G9" i="60"/>
  <c r="F9" i="60"/>
  <c r="E9" i="60"/>
  <c r="S8" i="60"/>
  <c r="S9" i="60" s="1"/>
  <c r="R8" i="60"/>
  <c r="R9" i="60" s="1"/>
  <c r="Q8" i="60"/>
  <c r="Q9" i="60" s="1"/>
  <c r="P8" i="60"/>
  <c r="P9" i="60" s="1"/>
  <c r="O8" i="60"/>
  <c r="O9" i="60" s="1"/>
  <c r="N8" i="60"/>
  <c r="N9" i="60" s="1"/>
  <c r="T7" i="60"/>
  <c r="S7" i="60"/>
  <c r="R7" i="60"/>
  <c r="Q7" i="60"/>
  <c r="P7" i="60"/>
  <c r="O7" i="60"/>
  <c r="N7" i="60"/>
  <c r="M7" i="60"/>
  <c r="L7" i="60"/>
  <c r="K7" i="60"/>
  <c r="J7" i="60"/>
  <c r="I7" i="60"/>
  <c r="H7" i="60"/>
  <c r="G7" i="60"/>
  <c r="F7" i="60"/>
  <c r="E7" i="60"/>
  <c r="A3" i="60"/>
  <c r="N9" i="45"/>
  <c r="O9" i="45"/>
  <c r="P9" i="45"/>
  <c r="Q9" i="45"/>
  <c r="R9" i="45"/>
  <c r="S9" i="45"/>
  <c r="S8" i="45"/>
  <c r="R8" i="45"/>
  <c r="Q8" i="45"/>
  <c r="P8" i="45"/>
  <c r="O8" i="45"/>
  <c r="AA28" i="45"/>
  <c r="AA26" i="45"/>
  <c r="AA24" i="45"/>
  <c r="AA22" i="45"/>
  <c r="AA20" i="45"/>
  <c r="AA18" i="45"/>
  <c r="AA16" i="45"/>
  <c r="AA14" i="45"/>
  <c r="AA12" i="45"/>
  <c r="AA10" i="45"/>
  <c r="AA30" i="45" s="1"/>
  <c r="X31" i="45"/>
  <c r="Y31" i="45"/>
  <c r="Z31" i="45"/>
  <c r="Y30" i="45"/>
  <c r="Z30" i="45"/>
  <c r="X30" i="45"/>
  <c r="E31" i="45"/>
  <c r="F31" i="45"/>
  <c r="G31" i="45"/>
  <c r="H31" i="45"/>
  <c r="I31" i="45"/>
  <c r="J31" i="45"/>
  <c r="K31" i="45"/>
  <c r="L31" i="45"/>
  <c r="M31" i="45"/>
  <c r="N31" i="45"/>
  <c r="O31" i="45"/>
  <c r="P31" i="45"/>
  <c r="Q31" i="45"/>
  <c r="R31" i="45"/>
  <c r="S31" i="45"/>
  <c r="F30" i="45"/>
  <c r="G30" i="45"/>
  <c r="H30" i="45"/>
  <c r="I30" i="45"/>
  <c r="J30" i="45"/>
  <c r="K30" i="45"/>
  <c r="L30" i="45"/>
  <c r="M30" i="45"/>
  <c r="N30" i="45"/>
  <c r="O30" i="45"/>
  <c r="P30" i="45"/>
  <c r="Q30" i="45"/>
  <c r="R30" i="45"/>
  <c r="S30" i="45"/>
  <c r="T30" i="45"/>
  <c r="E30" i="45"/>
  <c r="U29" i="45"/>
  <c r="U28" i="45"/>
  <c r="U27" i="45"/>
  <c r="U26" i="45"/>
  <c r="U25" i="45"/>
  <c r="U24" i="45"/>
  <c r="U23" i="45"/>
  <c r="U22" i="45"/>
  <c r="U21" i="45"/>
  <c r="U20" i="45"/>
  <c r="U19" i="45"/>
  <c r="U18" i="45"/>
  <c r="U17" i="45"/>
  <c r="U16" i="45"/>
  <c r="U15" i="45"/>
  <c r="U14" i="45"/>
  <c r="U13" i="45"/>
  <c r="U12" i="45"/>
  <c r="U11" i="45"/>
  <c r="V28" i="45"/>
  <c r="V26" i="45"/>
  <c r="V24" i="45"/>
  <c r="V22" i="45"/>
  <c r="V20" i="45"/>
  <c r="V18" i="45"/>
  <c r="V16" i="45"/>
  <c r="V14" i="45"/>
  <c r="V12" i="45"/>
  <c r="N8" i="45"/>
  <c r="F9" i="45"/>
  <c r="G9" i="45"/>
  <c r="H9" i="45"/>
  <c r="I9" i="45"/>
  <c r="J9" i="45"/>
  <c r="K9" i="45"/>
  <c r="L9" i="45"/>
  <c r="M9" i="45"/>
  <c r="E9" i="45"/>
  <c r="F7" i="45"/>
  <c r="G7" i="45"/>
  <c r="H7" i="45"/>
  <c r="I7" i="45"/>
  <c r="J7" i="45"/>
  <c r="K7" i="45"/>
  <c r="L7" i="45"/>
  <c r="M7" i="45"/>
  <c r="N7" i="45"/>
  <c r="O7" i="45"/>
  <c r="P7" i="45"/>
  <c r="Q7" i="45"/>
  <c r="R7" i="45"/>
  <c r="S7" i="45"/>
  <c r="T7" i="45"/>
  <c r="E7" i="45"/>
  <c r="U10" i="45"/>
  <c r="W10" i="45" s="1"/>
  <c r="A3" i="45"/>
  <c r="AA11" i="72" l="1"/>
  <c r="AA31" i="72" s="1"/>
  <c r="AA11" i="71"/>
  <c r="AA31" i="71" s="1"/>
  <c r="AA11" i="70"/>
  <c r="AA31" i="70" s="1"/>
  <c r="AA11" i="69"/>
  <c r="AA31" i="69" s="1"/>
  <c r="AA31" i="68"/>
  <c r="AA11" i="67"/>
  <c r="AA31" i="67" s="1"/>
  <c r="AA11" i="66"/>
  <c r="AA31" i="66" s="1"/>
  <c r="AA11" i="65"/>
  <c r="AA31" i="65" s="1"/>
  <c r="AA31" i="64"/>
  <c r="U30" i="62"/>
  <c r="U30" i="63"/>
  <c r="AA11" i="63"/>
  <c r="AA31" i="63" s="1"/>
  <c r="AA11" i="62"/>
  <c r="AA31" i="62" s="1"/>
  <c r="W16" i="61"/>
  <c r="AA17" i="61" s="1"/>
  <c r="W20" i="61"/>
  <c r="AA21" i="61" s="1"/>
  <c r="AA11" i="61"/>
  <c r="AA31" i="61" s="1"/>
  <c r="W30" i="60"/>
  <c r="AA11" i="60"/>
  <c r="AA31" i="60" s="1"/>
  <c r="W18" i="45"/>
  <c r="AA19" i="45" s="1"/>
  <c r="W26" i="45"/>
  <c r="U31" i="45"/>
  <c r="AA15" i="45"/>
  <c r="AA11" i="45"/>
  <c r="AA27" i="45"/>
  <c r="W14" i="45"/>
  <c r="W22" i="45"/>
  <c r="AA23" i="45" s="1"/>
  <c r="U30" i="45"/>
  <c r="W16" i="45"/>
  <c r="AA17" i="45" s="1"/>
  <c r="W12" i="45"/>
  <c r="AA13" i="45" s="1"/>
  <c r="W20" i="45"/>
  <c r="AA21" i="45" s="1"/>
  <c r="W24" i="45"/>
  <c r="AA25" i="45" s="1"/>
  <c r="W28" i="45"/>
  <c r="AA29" i="45" s="1"/>
  <c r="W30" i="61" l="1"/>
  <c r="AA31" i="45"/>
  <c r="W30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0D5043A8-9C6A-4962-9F6B-63EF3447BB57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54FDBE50-34BD-4897-9BA6-0D14C6BEA85A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F50AE480-0B01-4830-B02D-D32904022036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32EAB0CE-79E4-4FA4-A244-6901F47A2C28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C6C83667-5FD5-4E1A-A033-4611EEC65A5D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E7792912-6FEB-4509-B6F0-2E93C3BED950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6BFA7C17-5E05-4E8C-8979-73EFB24506A7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28CE422B-3AC0-471B-8DFF-69601B777422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A1DA03D9-5AC1-4904-8A19-D491B4F4F315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807C0E02-0061-450D-AF20-70C1D431F5A1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7FEB16C3-093B-42E3-9902-E1F6394090AA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E0FEDBD8-FAEA-43E9-9BA2-62A8BFFE7C0C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E74EC395-F7B6-4E31-BCCD-B86BE35EB9D7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5" authorId="0" shapeId="0" xr:uid="{85C3A398-80A2-4C40-B1EC-E43F2532B0BE}">
      <text>
        <r>
          <rPr>
            <b/>
            <sz val="9"/>
            <color indexed="81"/>
            <rFont val="돋움"/>
            <family val="3"/>
            <charset val="129"/>
          </rPr>
          <t>휴게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점심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sharedStrings.xml><?xml version="1.0" encoding="utf-8"?>
<sst xmlns="http://schemas.openxmlformats.org/spreadsheetml/2006/main" count="316" uniqueCount="30">
  <si>
    <t>출 역 상 황</t>
    <phoneticPr fontId="1" type="noConversion"/>
  </si>
  <si>
    <t>번호</t>
    <phoneticPr fontId="1" type="noConversion"/>
  </si>
  <si>
    <t>직종</t>
    <phoneticPr fontId="1" type="noConversion"/>
  </si>
  <si>
    <t>주민등록번호</t>
    <phoneticPr fontId="1" type="noConversion"/>
  </si>
  <si>
    <t>성       명</t>
    <phoneticPr fontId="1" type="noConversion"/>
  </si>
  <si>
    <t>공종명</t>
    <phoneticPr fontId="1" type="noConversion"/>
  </si>
  <si>
    <t>조경수이식및관리</t>
    <phoneticPr fontId="1" type="noConversion"/>
  </si>
  <si>
    <t>상호</t>
    <phoneticPr fontId="1" type="noConversion"/>
  </si>
  <si>
    <t>선우조경</t>
    <phoneticPr fontId="1" type="noConversion"/>
  </si>
  <si>
    <t>사업자등록번호</t>
    <phoneticPr fontId="1" type="noConversion"/>
  </si>
  <si>
    <t>아산 농장관리</t>
    <phoneticPr fontId="1" type="noConversion"/>
  </si>
  <si>
    <t>공사명(현장명)</t>
    <phoneticPr fontId="1" type="noConversion"/>
  </si>
  <si>
    <t>노 무 비  단 가
(시급)</t>
    <phoneticPr fontId="1" type="noConversion"/>
  </si>
  <si>
    <t>근로
시간</t>
    <phoneticPr fontId="1" type="noConversion"/>
  </si>
  <si>
    <t>시 급 직  노  무  비  지  급  명  세  서</t>
    <phoneticPr fontId="1" type="noConversion"/>
  </si>
  <si>
    <t>주책</t>
    <phoneticPr fontId="1" type="noConversion"/>
  </si>
  <si>
    <r>
      <t xml:space="preserve">주 15시간 </t>
    </r>
    <r>
      <rPr>
        <b/>
        <sz val="11"/>
        <color rgb="FFFF0000"/>
        <rFont val="맑은 고딕"/>
        <family val="3"/>
        <charset val="129"/>
        <scheme val="minor"/>
      </rPr>
      <t>미만</t>
    </r>
    <r>
      <rPr>
        <b/>
        <sz val="11"/>
        <color theme="1"/>
        <rFont val="맑은 고딕"/>
        <family val="3"/>
        <charset val="129"/>
        <scheme val="minor"/>
      </rPr>
      <t xml:space="preserve"> 시급직 (주휴수당 없음, 연차수당 없음, 퇴직금 없음)</t>
    </r>
    <phoneticPr fontId="1" type="noConversion"/>
  </si>
  <si>
    <t>소           계</t>
    <phoneticPr fontId="1" type="noConversion"/>
  </si>
  <si>
    <t>소득세</t>
    <phoneticPr fontId="1" type="noConversion"/>
  </si>
  <si>
    <t>지방소득세</t>
    <phoneticPr fontId="1" type="noConversion"/>
  </si>
  <si>
    <t>고용보험</t>
    <phoneticPr fontId="1" type="noConversion"/>
  </si>
  <si>
    <t>국민연금</t>
    <phoneticPr fontId="1" type="noConversion"/>
  </si>
  <si>
    <t>건강
보험</t>
    <phoneticPr fontId="1" type="noConversion"/>
  </si>
  <si>
    <t>장기요양
보험</t>
    <phoneticPr fontId="1" type="noConversion"/>
  </si>
  <si>
    <t>차인
지급액</t>
    <phoneticPr fontId="1" type="noConversion"/>
  </si>
  <si>
    <t>서빙</t>
    <phoneticPr fontId="1" type="noConversion"/>
  </si>
  <si>
    <t>공제
총계</t>
    <phoneticPr fontId="1" type="noConversion"/>
  </si>
  <si>
    <t>임 금
총 액</t>
    <phoneticPr fontId="1" type="noConversion"/>
  </si>
  <si>
    <t>근무
일수</t>
    <phoneticPr fontId="1" type="noConversion"/>
  </si>
  <si>
    <t>연락처 
(주  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</si>
</sst>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yyyy&quot;년&quot;\ m&quot;월&quot;;@"/>
    <numFmt numFmtId="178" formatCode="###\-##\-#####"/>
    <numFmt numFmtId="179" formatCode="000000\-0000000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7030A0"/>
      <name val="맑은 고딕"/>
      <family val="2"/>
      <charset val="129"/>
      <scheme val="minor"/>
    </font>
    <font>
      <sz val="10"/>
      <color rgb="FF7030A0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6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4"/>
      <color rgb="FF00206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70C0"/>
      <name val="돋움"/>
      <family val="3"/>
      <charset val="129"/>
    </font>
    <font>
      <sz val="10"/>
      <color rgb="FF0070C0"/>
      <name val="맑은 고딕"/>
      <family val="2"/>
      <charset val="129"/>
      <scheme val="minor"/>
    </font>
    <font>
      <sz val="9"/>
      <color rgb="FF0070C0"/>
      <name val="돋움"/>
      <family val="3"/>
      <charset val="129"/>
    </font>
    <font>
      <sz val="10"/>
      <color rgb="FF0070C0"/>
      <name val="맑은 고딕"/>
      <family val="3"/>
      <charset val="129"/>
      <scheme val="minor"/>
    </font>
    <font>
      <sz val="12"/>
      <color rgb="FF0070C0"/>
      <name val="돋움"/>
      <family val="3"/>
      <charset val="129"/>
    </font>
    <font>
      <sz val="11"/>
      <color rgb="FF0070C0"/>
      <name val="맑은 고딕"/>
      <family val="2"/>
      <charset val="129"/>
      <scheme val="minor"/>
    </font>
    <font>
      <sz val="10"/>
      <color rgb="FF0070C0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 wrapText="1" shrinkToFit="1"/>
    </xf>
    <xf numFmtId="0" fontId="22" fillId="0" borderId="6" xfId="1" applyFont="1" applyBorder="1" applyAlignment="1">
      <alignment horizontal="center" vertical="center" wrapText="1" shrinkToFit="1"/>
    </xf>
    <xf numFmtId="179" fontId="20" fillId="0" borderId="4" xfId="1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41" fontId="3" fillId="6" borderId="26" xfId="2" applyFont="1" applyFill="1" applyBorder="1" applyAlignment="1">
      <alignment horizontal="center" vertical="center"/>
    </xf>
    <xf numFmtId="41" fontId="3" fillId="6" borderId="25" xfId="2" applyFont="1" applyFill="1" applyBorder="1" applyAlignment="1">
      <alignment horizontal="center" vertical="center"/>
    </xf>
    <xf numFmtId="41" fontId="3" fillId="6" borderId="31" xfId="2" applyFont="1" applyFill="1" applyBorder="1" applyAlignment="1">
      <alignment horizontal="center" vertical="center"/>
    </xf>
    <xf numFmtId="41" fontId="3" fillId="6" borderId="30" xfId="2" applyFont="1" applyFill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34" xfId="0" applyNumberFormat="1" applyFont="1" applyBorder="1" applyAlignment="1">
      <alignment horizontal="center" vertical="center"/>
    </xf>
    <xf numFmtId="177" fontId="11" fillId="0" borderId="35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41" fontId="0" fillId="6" borderId="44" xfId="2" applyFont="1" applyFill="1" applyBorder="1" applyAlignment="1">
      <alignment vertical="center"/>
    </xf>
    <xf numFmtId="41" fontId="0" fillId="6" borderId="45" xfId="2" applyFont="1" applyFill="1" applyBorder="1" applyAlignment="1">
      <alignment vertical="center"/>
    </xf>
    <xf numFmtId="41" fontId="3" fillId="6" borderId="46" xfId="2" applyFont="1" applyFill="1" applyBorder="1" applyAlignment="1">
      <alignment horizontal="center" vertical="center"/>
    </xf>
    <xf numFmtId="41" fontId="3" fillId="6" borderId="47" xfId="2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wrapText="1" shrinkToFit="1"/>
    </xf>
    <xf numFmtId="0" fontId="0" fillId="4" borderId="7" xfId="0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41" fontId="0" fillId="6" borderId="42" xfId="2" applyFont="1" applyFill="1" applyBorder="1" applyAlignment="1">
      <alignment vertical="center"/>
    </xf>
    <xf numFmtId="0" fontId="9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41" fontId="3" fillId="2" borderId="15" xfId="2" applyFont="1" applyFill="1" applyBorder="1" applyAlignment="1">
      <alignment horizontal="center" vertical="center"/>
    </xf>
    <xf numFmtId="41" fontId="3" fillId="2" borderId="6" xfId="2" applyFont="1" applyFill="1" applyBorder="1" applyAlignment="1">
      <alignment horizontal="center" vertical="center"/>
    </xf>
    <xf numFmtId="41" fontId="3" fillId="2" borderId="8" xfId="2" applyFont="1" applyFill="1" applyBorder="1" applyAlignment="1">
      <alignment horizontal="center" vertical="center"/>
    </xf>
    <xf numFmtId="41" fontId="3" fillId="2" borderId="5" xfId="2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</cellXfs>
  <cellStyles count="3">
    <cellStyle name="쉼표 [0]" xfId="2" builtinId="6"/>
    <cellStyle name="표준" xfId="0" builtinId="0"/>
    <cellStyle name="표준_★ 2준_s서류철(2006석수정산)" xfId="1" xr:uid="{00000000-0005-0000-0000-000001000000}"/>
  </cellStyles>
  <dxfs count="5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66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296307</xdr:colOff>
      <xdr:row>29</xdr:row>
      <xdr:rowOff>124486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1A17999-F80E-45EB-B611-71BA3C8F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466850"/>
          <a:ext cx="7392432" cy="4734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0E9E-3364-43C5-8BB9-4BBBC46E2280}">
  <dimension ref="B1:C5"/>
  <sheetViews>
    <sheetView showGridLines="0" tabSelected="1" workbookViewId="0">
      <selection activeCell="C2" sqref="C2"/>
    </sheetView>
  </sheetViews>
  <sheetFormatPr defaultRowHeight="16.5" x14ac:dyDescent="0.3"/>
  <cols>
    <col min="2" max="2" width="15.125" style="1" bestFit="1" customWidth="1"/>
    <col min="3" max="3" width="15" style="1" bestFit="1" customWidth="1"/>
  </cols>
  <sheetData>
    <row r="1" spans="2:3" x14ac:dyDescent="0.3">
      <c r="B1" s="19" t="s">
        <v>16</v>
      </c>
    </row>
    <row r="2" spans="2:3" x14ac:dyDescent="0.3">
      <c r="B2" s="3" t="s">
        <v>7</v>
      </c>
      <c r="C2" s="8" t="s">
        <v>8</v>
      </c>
    </row>
    <row r="3" spans="2:3" x14ac:dyDescent="0.3">
      <c r="B3" s="3" t="s">
        <v>9</v>
      </c>
      <c r="C3" s="9">
        <v>3128112345</v>
      </c>
    </row>
    <row r="4" spans="2:3" x14ac:dyDescent="0.3">
      <c r="B4" s="3" t="s">
        <v>11</v>
      </c>
      <c r="C4" s="8" t="s">
        <v>10</v>
      </c>
    </row>
    <row r="5" spans="2:3" x14ac:dyDescent="0.3">
      <c r="B5" s="2" t="s">
        <v>5</v>
      </c>
      <c r="C5" s="7" t="s">
        <v>6</v>
      </c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31A2-024C-47AC-A091-C11486EF885F}">
  <dimension ref="A1:AA33"/>
  <sheetViews>
    <sheetView zoomScaleNormal="100" workbookViewId="0">
      <selection activeCell="A3" sqref="A3:D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44743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금</v>
      </c>
      <c r="F7" s="18" t="str">
        <f t="shared" ref="F7:T7" si="0">TEXT(DATE(YEAR($A$1),MONTH($A$1),F6),"aaa")</f>
        <v>토</v>
      </c>
      <c r="G7" s="18" t="str">
        <f t="shared" si="0"/>
        <v>일</v>
      </c>
      <c r="H7" s="18" t="str">
        <f t="shared" si="0"/>
        <v>월</v>
      </c>
      <c r="I7" s="18" t="str">
        <f t="shared" si="0"/>
        <v>화</v>
      </c>
      <c r="J7" s="18" t="str">
        <f t="shared" si="0"/>
        <v>수</v>
      </c>
      <c r="K7" s="18" t="str">
        <f t="shared" si="0"/>
        <v>목</v>
      </c>
      <c r="L7" s="18" t="str">
        <f t="shared" si="0"/>
        <v>금</v>
      </c>
      <c r="M7" s="18" t="str">
        <f t="shared" si="0"/>
        <v>토</v>
      </c>
      <c r="N7" s="18" t="str">
        <f t="shared" si="0"/>
        <v>일</v>
      </c>
      <c r="O7" s="18" t="str">
        <f t="shared" si="0"/>
        <v>월</v>
      </c>
      <c r="P7" s="18" t="str">
        <f t="shared" si="0"/>
        <v>화</v>
      </c>
      <c r="Q7" s="18" t="str">
        <f t="shared" si="0"/>
        <v>수</v>
      </c>
      <c r="R7" s="18" t="str">
        <f t="shared" si="0"/>
        <v>목</v>
      </c>
      <c r="S7" s="18" t="str">
        <f t="shared" si="0"/>
        <v>금</v>
      </c>
      <c r="T7" s="18" t="str">
        <f t="shared" si="0"/>
        <v>토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일</v>
      </c>
      <c r="F9" s="90" t="str">
        <f t="shared" ref="F9:M9" si="1">TEXT(DATE(YEAR($A$1),MONTH($A$1),F8),"aaa")</f>
        <v>월</v>
      </c>
      <c r="G9" s="90" t="str">
        <f t="shared" si="1"/>
        <v>화</v>
      </c>
      <c r="H9" s="90" t="str">
        <f t="shared" si="1"/>
        <v>수</v>
      </c>
      <c r="I9" s="90" t="str">
        <f t="shared" si="1"/>
        <v>목</v>
      </c>
      <c r="J9" s="90" t="str">
        <f t="shared" si="1"/>
        <v>금</v>
      </c>
      <c r="K9" s="90" t="str">
        <f t="shared" si="1"/>
        <v>토</v>
      </c>
      <c r="L9" s="90" t="str">
        <f t="shared" si="1"/>
        <v>일</v>
      </c>
      <c r="M9" s="90" t="str">
        <f t="shared" si="1"/>
        <v>월</v>
      </c>
      <c r="N9" s="90" t="str">
        <f t="shared" ref="N9:R9" si="2">IF(ISERROR(TEXT(DATE(YEAR($A$1),MONTH($A$1),N8),"aaa")),"",TEXT(DATE(YEAR($A$1),MONTH($A$1),N8),"aaa"))</f>
        <v>화</v>
      </c>
      <c r="O9" s="90" t="str">
        <f t="shared" si="2"/>
        <v>수</v>
      </c>
      <c r="P9" s="90" t="str">
        <f t="shared" si="2"/>
        <v>목</v>
      </c>
      <c r="Q9" s="90" t="str">
        <f t="shared" si="2"/>
        <v>금</v>
      </c>
      <c r="R9" s="90" t="str">
        <f t="shared" si="2"/>
        <v>토</v>
      </c>
      <c r="S9" s="90" t="str">
        <f>IF(ISERROR(TEXT(DATE(YEAR($A$1),MONTH($A$1),S8),"aaa")),"",TEXT(DATE(YEAR($A$1),MONTH($A$1),S8),"aaa"))</f>
        <v>일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23" priority="3" operator="equal">
      <formula>"일"</formula>
    </cfRule>
    <cfRule type="cellIs" dxfId="22" priority="4" operator="equal">
      <formula>"토"</formula>
    </cfRule>
  </conditionalFormatting>
  <conditionalFormatting sqref="E9:S9">
    <cfRule type="cellIs" dxfId="21" priority="1" operator="equal">
      <formula>"일"</formula>
    </cfRule>
    <cfRule type="cellIs" dxfId="20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B7A1-DC78-4F8E-8B2C-7C85F32FF3F0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44774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월</v>
      </c>
      <c r="F7" s="18" t="str">
        <f t="shared" ref="F7:T7" si="0">TEXT(DATE(YEAR($A$1),MONTH($A$1),F6),"aaa")</f>
        <v>화</v>
      </c>
      <c r="G7" s="18" t="str">
        <f t="shared" si="0"/>
        <v>수</v>
      </c>
      <c r="H7" s="18" t="str">
        <f t="shared" si="0"/>
        <v>목</v>
      </c>
      <c r="I7" s="18" t="str">
        <f t="shared" si="0"/>
        <v>금</v>
      </c>
      <c r="J7" s="18" t="str">
        <f t="shared" si="0"/>
        <v>토</v>
      </c>
      <c r="K7" s="18" t="str">
        <f t="shared" si="0"/>
        <v>일</v>
      </c>
      <c r="L7" s="18" t="str">
        <f t="shared" si="0"/>
        <v>월</v>
      </c>
      <c r="M7" s="18" t="str">
        <f t="shared" si="0"/>
        <v>화</v>
      </c>
      <c r="N7" s="18" t="str">
        <f t="shared" si="0"/>
        <v>수</v>
      </c>
      <c r="O7" s="18" t="str">
        <f t="shared" si="0"/>
        <v>목</v>
      </c>
      <c r="P7" s="18" t="str">
        <f t="shared" si="0"/>
        <v>금</v>
      </c>
      <c r="Q7" s="18" t="str">
        <f t="shared" si="0"/>
        <v>토</v>
      </c>
      <c r="R7" s="18" t="str">
        <f t="shared" si="0"/>
        <v>일</v>
      </c>
      <c r="S7" s="18" t="str">
        <f t="shared" si="0"/>
        <v>월</v>
      </c>
      <c r="T7" s="18" t="str">
        <f t="shared" si="0"/>
        <v>화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수</v>
      </c>
      <c r="F9" s="90" t="str">
        <f t="shared" ref="F9:M9" si="1">TEXT(DATE(YEAR($A$1),MONTH($A$1),F8),"aaa")</f>
        <v>목</v>
      </c>
      <c r="G9" s="90" t="str">
        <f t="shared" si="1"/>
        <v>금</v>
      </c>
      <c r="H9" s="90" t="str">
        <f t="shared" si="1"/>
        <v>토</v>
      </c>
      <c r="I9" s="90" t="str">
        <f t="shared" si="1"/>
        <v>일</v>
      </c>
      <c r="J9" s="90" t="str">
        <f t="shared" si="1"/>
        <v>월</v>
      </c>
      <c r="K9" s="90" t="str">
        <f t="shared" si="1"/>
        <v>화</v>
      </c>
      <c r="L9" s="90" t="str">
        <f t="shared" si="1"/>
        <v>수</v>
      </c>
      <c r="M9" s="90" t="str">
        <f t="shared" si="1"/>
        <v>목</v>
      </c>
      <c r="N9" s="90" t="str">
        <f t="shared" ref="N9:R9" si="2">IF(ISERROR(TEXT(DATE(YEAR($A$1),MONTH($A$1),N8),"aaa")),"",TEXT(DATE(YEAR($A$1),MONTH($A$1),N8),"aaa"))</f>
        <v>금</v>
      </c>
      <c r="O9" s="90" t="str">
        <f t="shared" si="2"/>
        <v>토</v>
      </c>
      <c r="P9" s="90" t="str">
        <f t="shared" si="2"/>
        <v>일</v>
      </c>
      <c r="Q9" s="90" t="str">
        <f t="shared" si="2"/>
        <v>월</v>
      </c>
      <c r="R9" s="90" t="str">
        <f t="shared" si="2"/>
        <v>화</v>
      </c>
      <c r="S9" s="90" t="str">
        <f>IF(ISERROR(TEXT(DATE(YEAR($A$1),MONTH($A$1),S8),"aaa")),"",TEXT(DATE(YEAR($A$1),MONTH($A$1),S8),"aaa"))</f>
        <v>수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19" priority="3" operator="equal">
      <formula>"일"</formula>
    </cfRule>
    <cfRule type="cellIs" dxfId="18" priority="4" operator="equal">
      <formula>"토"</formula>
    </cfRule>
  </conditionalFormatting>
  <conditionalFormatting sqref="E9:S9">
    <cfRule type="cellIs" dxfId="17" priority="1" operator="equal">
      <formula>"일"</formula>
    </cfRule>
    <cfRule type="cellIs" dxfId="16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70E6-899E-4084-B623-86F6F647093E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44805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목</v>
      </c>
      <c r="F7" s="18" t="str">
        <f t="shared" ref="F7:T7" si="0">TEXT(DATE(YEAR($A$1),MONTH($A$1),F6),"aaa")</f>
        <v>금</v>
      </c>
      <c r="G7" s="18" t="str">
        <f t="shared" si="0"/>
        <v>토</v>
      </c>
      <c r="H7" s="18" t="str">
        <f t="shared" si="0"/>
        <v>일</v>
      </c>
      <c r="I7" s="18" t="str">
        <f t="shared" si="0"/>
        <v>월</v>
      </c>
      <c r="J7" s="18" t="str">
        <f t="shared" si="0"/>
        <v>화</v>
      </c>
      <c r="K7" s="18" t="str">
        <f t="shared" si="0"/>
        <v>수</v>
      </c>
      <c r="L7" s="18" t="str">
        <f t="shared" si="0"/>
        <v>목</v>
      </c>
      <c r="M7" s="18" t="str">
        <f t="shared" si="0"/>
        <v>금</v>
      </c>
      <c r="N7" s="18" t="str">
        <f t="shared" si="0"/>
        <v>토</v>
      </c>
      <c r="O7" s="18" t="str">
        <f t="shared" si="0"/>
        <v>일</v>
      </c>
      <c r="P7" s="18" t="str">
        <f t="shared" si="0"/>
        <v>월</v>
      </c>
      <c r="Q7" s="18" t="str">
        <f t="shared" si="0"/>
        <v>화</v>
      </c>
      <c r="R7" s="18" t="str">
        <f t="shared" si="0"/>
        <v>수</v>
      </c>
      <c r="S7" s="18" t="str">
        <f t="shared" si="0"/>
        <v>목</v>
      </c>
      <c r="T7" s="18" t="str">
        <f t="shared" si="0"/>
        <v>금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 t="str">
        <f>IF(31&gt;VALUE(TEXT(EOMONTH($A$1,0),"dd")),"",31)</f>
        <v/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토</v>
      </c>
      <c r="F9" s="90" t="str">
        <f t="shared" ref="F9:M9" si="1">TEXT(DATE(YEAR($A$1),MONTH($A$1),F8),"aaa")</f>
        <v>일</v>
      </c>
      <c r="G9" s="90" t="str">
        <f t="shared" si="1"/>
        <v>월</v>
      </c>
      <c r="H9" s="90" t="str">
        <f t="shared" si="1"/>
        <v>화</v>
      </c>
      <c r="I9" s="90" t="str">
        <f t="shared" si="1"/>
        <v>수</v>
      </c>
      <c r="J9" s="90" t="str">
        <f t="shared" si="1"/>
        <v>목</v>
      </c>
      <c r="K9" s="90" t="str">
        <f t="shared" si="1"/>
        <v>금</v>
      </c>
      <c r="L9" s="90" t="str">
        <f t="shared" si="1"/>
        <v>토</v>
      </c>
      <c r="M9" s="90" t="str">
        <f t="shared" si="1"/>
        <v>일</v>
      </c>
      <c r="N9" s="90" t="str">
        <f t="shared" ref="N9:R9" si="2">IF(ISERROR(TEXT(DATE(YEAR($A$1),MONTH($A$1),N8),"aaa")),"",TEXT(DATE(YEAR($A$1),MONTH($A$1),N8),"aaa"))</f>
        <v>월</v>
      </c>
      <c r="O9" s="90" t="str">
        <f t="shared" si="2"/>
        <v>화</v>
      </c>
      <c r="P9" s="90" t="str">
        <f t="shared" si="2"/>
        <v>수</v>
      </c>
      <c r="Q9" s="90" t="str">
        <f t="shared" si="2"/>
        <v>목</v>
      </c>
      <c r="R9" s="90" t="str">
        <f t="shared" si="2"/>
        <v>금</v>
      </c>
      <c r="S9" s="90" t="str">
        <f>IF(ISERROR(TEXT(DATE(YEAR($A$1),MONTH($A$1),S8),"aaa")),"",TEXT(DATE(YEAR($A$1),MONTH($A$1),S8),"aaa"))</f>
        <v/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15" priority="3" operator="equal">
      <formula>"일"</formula>
    </cfRule>
    <cfRule type="cellIs" dxfId="14" priority="4" operator="equal">
      <formula>"토"</formula>
    </cfRule>
  </conditionalFormatting>
  <conditionalFormatting sqref="E9:S9">
    <cfRule type="cellIs" dxfId="13" priority="1" operator="equal">
      <formula>"일"</formula>
    </cfRule>
    <cfRule type="cellIs" dxfId="12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8FFA-5DD8-4384-9C62-B599A5020737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44835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토</v>
      </c>
      <c r="F7" s="18" t="str">
        <f t="shared" ref="F7:T7" si="0">TEXT(DATE(YEAR($A$1),MONTH($A$1),F6),"aaa")</f>
        <v>일</v>
      </c>
      <c r="G7" s="18" t="str">
        <f t="shared" si="0"/>
        <v>월</v>
      </c>
      <c r="H7" s="18" t="str">
        <f t="shared" si="0"/>
        <v>화</v>
      </c>
      <c r="I7" s="18" t="str">
        <f t="shared" si="0"/>
        <v>수</v>
      </c>
      <c r="J7" s="18" t="str">
        <f t="shared" si="0"/>
        <v>목</v>
      </c>
      <c r="K7" s="18" t="str">
        <f t="shared" si="0"/>
        <v>금</v>
      </c>
      <c r="L7" s="18" t="str">
        <f t="shared" si="0"/>
        <v>토</v>
      </c>
      <c r="M7" s="18" t="str">
        <f t="shared" si="0"/>
        <v>일</v>
      </c>
      <c r="N7" s="18" t="str">
        <f t="shared" si="0"/>
        <v>월</v>
      </c>
      <c r="O7" s="18" t="str">
        <f t="shared" si="0"/>
        <v>화</v>
      </c>
      <c r="P7" s="18" t="str">
        <f t="shared" si="0"/>
        <v>수</v>
      </c>
      <c r="Q7" s="18" t="str">
        <f t="shared" si="0"/>
        <v>목</v>
      </c>
      <c r="R7" s="18" t="str">
        <f t="shared" si="0"/>
        <v>금</v>
      </c>
      <c r="S7" s="18" t="str">
        <f t="shared" si="0"/>
        <v>토</v>
      </c>
      <c r="T7" s="18" t="str">
        <f t="shared" si="0"/>
        <v>일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월</v>
      </c>
      <c r="F9" s="90" t="str">
        <f t="shared" ref="F9:M9" si="1">TEXT(DATE(YEAR($A$1),MONTH($A$1),F8),"aaa")</f>
        <v>화</v>
      </c>
      <c r="G9" s="90" t="str">
        <f t="shared" si="1"/>
        <v>수</v>
      </c>
      <c r="H9" s="90" t="str">
        <f t="shared" si="1"/>
        <v>목</v>
      </c>
      <c r="I9" s="90" t="str">
        <f t="shared" si="1"/>
        <v>금</v>
      </c>
      <c r="J9" s="90" t="str">
        <f t="shared" si="1"/>
        <v>토</v>
      </c>
      <c r="K9" s="90" t="str">
        <f t="shared" si="1"/>
        <v>일</v>
      </c>
      <c r="L9" s="90" t="str">
        <f t="shared" si="1"/>
        <v>월</v>
      </c>
      <c r="M9" s="90" t="str">
        <f t="shared" si="1"/>
        <v>화</v>
      </c>
      <c r="N9" s="90" t="str">
        <f t="shared" ref="N9:R9" si="2">IF(ISERROR(TEXT(DATE(YEAR($A$1),MONTH($A$1),N8),"aaa")),"",TEXT(DATE(YEAR($A$1),MONTH($A$1),N8),"aaa"))</f>
        <v>수</v>
      </c>
      <c r="O9" s="90" t="str">
        <f t="shared" si="2"/>
        <v>목</v>
      </c>
      <c r="P9" s="90" t="str">
        <f t="shared" si="2"/>
        <v>금</v>
      </c>
      <c r="Q9" s="90" t="str">
        <f t="shared" si="2"/>
        <v>토</v>
      </c>
      <c r="R9" s="90" t="str">
        <f t="shared" si="2"/>
        <v>일</v>
      </c>
      <c r="S9" s="90" t="str">
        <f>IF(ISERROR(TEXT(DATE(YEAR($A$1),MONTH($A$1),S8),"aaa")),"",TEXT(DATE(YEAR($A$1),MONTH($A$1),S8),"aaa"))</f>
        <v>월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11" priority="3" operator="equal">
      <formula>"일"</formula>
    </cfRule>
    <cfRule type="cellIs" dxfId="10" priority="4" operator="equal">
      <formula>"토"</formula>
    </cfRule>
  </conditionalFormatting>
  <conditionalFormatting sqref="E9:S9">
    <cfRule type="cellIs" dxfId="9" priority="1" operator="equal">
      <formula>"일"</formula>
    </cfRule>
    <cfRule type="cellIs" dxfId="8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228-61BC-4886-B64E-76A804773A56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44866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화</v>
      </c>
      <c r="F7" s="18" t="str">
        <f t="shared" ref="F7:T7" si="0">TEXT(DATE(YEAR($A$1),MONTH($A$1),F6),"aaa")</f>
        <v>수</v>
      </c>
      <c r="G7" s="18" t="str">
        <f t="shared" si="0"/>
        <v>목</v>
      </c>
      <c r="H7" s="18" t="str">
        <f t="shared" si="0"/>
        <v>금</v>
      </c>
      <c r="I7" s="18" t="str">
        <f t="shared" si="0"/>
        <v>토</v>
      </c>
      <c r="J7" s="18" t="str">
        <f t="shared" si="0"/>
        <v>일</v>
      </c>
      <c r="K7" s="18" t="str">
        <f t="shared" si="0"/>
        <v>월</v>
      </c>
      <c r="L7" s="18" t="str">
        <f t="shared" si="0"/>
        <v>화</v>
      </c>
      <c r="M7" s="18" t="str">
        <f t="shared" si="0"/>
        <v>수</v>
      </c>
      <c r="N7" s="18" t="str">
        <f t="shared" si="0"/>
        <v>목</v>
      </c>
      <c r="O7" s="18" t="str">
        <f t="shared" si="0"/>
        <v>금</v>
      </c>
      <c r="P7" s="18" t="str">
        <f t="shared" si="0"/>
        <v>토</v>
      </c>
      <c r="Q7" s="18" t="str">
        <f t="shared" si="0"/>
        <v>일</v>
      </c>
      <c r="R7" s="18" t="str">
        <f t="shared" si="0"/>
        <v>월</v>
      </c>
      <c r="S7" s="18" t="str">
        <f t="shared" si="0"/>
        <v>화</v>
      </c>
      <c r="T7" s="18" t="str">
        <f t="shared" si="0"/>
        <v>수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 t="str">
        <f>IF(31&gt;VALUE(TEXT(EOMONTH($A$1,0),"dd")),"",31)</f>
        <v/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목</v>
      </c>
      <c r="F9" s="90" t="str">
        <f t="shared" ref="F9:M9" si="1">TEXT(DATE(YEAR($A$1),MONTH($A$1),F8),"aaa")</f>
        <v>금</v>
      </c>
      <c r="G9" s="90" t="str">
        <f t="shared" si="1"/>
        <v>토</v>
      </c>
      <c r="H9" s="90" t="str">
        <f t="shared" si="1"/>
        <v>일</v>
      </c>
      <c r="I9" s="90" t="str">
        <f t="shared" si="1"/>
        <v>월</v>
      </c>
      <c r="J9" s="90" t="str">
        <f t="shared" si="1"/>
        <v>화</v>
      </c>
      <c r="K9" s="90" t="str">
        <f t="shared" si="1"/>
        <v>수</v>
      </c>
      <c r="L9" s="90" t="str">
        <f t="shared" si="1"/>
        <v>목</v>
      </c>
      <c r="M9" s="90" t="str">
        <f t="shared" si="1"/>
        <v>금</v>
      </c>
      <c r="N9" s="90" t="str">
        <f t="shared" ref="N9:R9" si="2">IF(ISERROR(TEXT(DATE(YEAR($A$1),MONTH($A$1),N8),"aaa")),"",TEXT(DATE(YEAR($A$1),MONTH($A$1),N8),"aaa"))</f>
        <v>토</v>
      </c>
      <c r="O9" s="90" t="str">
        <f t="shared" si="2"/>
        <v>일</v>
      </c>
      <c r="P9" s="90" t="str">
        <f t="shared" si="2"/>
        <v>월</v>
      </c>
      <c r="Q9" s="90" t="str">
        <f t="shared" si="2"/>
        <v>화</v>
      </c>
      <c r="R9" s="90" t="str">
        <f t="shared" si="2"/>
        <v>수</v>
      </c>
      <c r="S9" s="90" t="str">
        <f>IF(ISERROR(TEXT(DATE(YEAR($A$1),MONTH($A$1),S8),"aaa")),"",TEXT(DATE(YEAR($A$1),MONTH($A$1),S8),"aaa"))</f>
        <v/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7" priority="3" operator="equal">
      <formula>"일"</formula>
    </cfRule>
    <cfRule type="cellIs" dxfId="6" priority="4" operator="equal">
      <formula>"토"</formula>
    </cfRule>
  </conditionalFormatting>
  <conditionalFormatting sqref="E9:S9">
    <cfRule type="cellIs" dxfId="5" priority="1" operator="equal">
      <formula>"일"</formula>
    </cfRule>
    <cfRule type="cellIs" dxfId="4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F4BC-008E-4DFE-81DF-7F65AC0A0310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44896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목</v>
      </c>
      <c r="F7" s="18" t="str">
        <f t="shared" ref="F7:T7" si="0">TEXT(DATE(YEAR($A$1),MONTH($A$1),F6),"aaa")</f>
        <v>금</v>
      </c>
      <c r="G7" s="18" t="str">
        <f t="shared" si="0"/>
        <v>토</v>
      </c>
      <c r="H7" s="18" t="str">
        <f t="shared" si="0"/>
        <v>일</v>
      </c>
      <c r="I7" s="18" t="str">
        <f t="shared" si="0"/>
        <v>월</v>
      </c>
      <c r="J7" s="18" t="str">
        <f t="shared" si="0"/>
        <v>화</v>
      </c>
      <c r="K7" s="18" t="str">
        <f t="shared" si="0"/>
        <v>수</v>
      </c>
      <c r="L7" s="18" t="str">
        <f t="shared" si="0"/>
        <v>목</v>
      </c>
      <c r="M7" s="18" t="str">
        <f t="shared" si="0"/>
        <v>금</v>
      </c>
      <c r="N7" s="18" t="str">
        <f t="shared" si="0"/>
        <v>토</v>
      </c>
      <c r="O7" s="18" t="str">
        <f t="shared" si="0"/>
        <v>일</v>
      </c>
      <c r="P7" s="18" t="str">
        <f t="shared" si="0"/>
        <v>월</v>
      </c>
      <c r="Q7" s="18" t="str">
        <f t="shared" si="0"/>
        <v>화</v>
      </c>
      <c r="R7" s="18" t="str">
        <f t="shared" si="0"/>
        <v>수</v>
      </c>
      <c r="S7" s="18" t="str">
        <f t="shared" si="0"/>
        <v>목</v>
      </c>
      <c r="T7" s="18" t="str">
        <f t="shared" si="0"/>
        <v>금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토</v>
      </c>
      <c r="F9" s="90" t="str">
        <f t="shared" ref="F9:M9" si="1">TEXT(DATE(YEAR($A$1),MONTH($A$1),F8),"aaa")</f>
        <v>일</v>
      </c>
      <c r="G9" s="90" t="str">
        <f t="shared" si="1"/>
        <v>월</v>
      </c>
      <c r="H9" s="90" t="str">
        <f t="shared" si="1"/>
        <v>화</v>
      </c>
      <c r="I9" s="90" t="str">
        <f t="shared" si="1"/>
        <v>수</v>
      </c>
      <c r="J9" s="90" t="str">
        <f t="shared" si="1"/>
        <v>목</v>
      </c>
      <c r="K9" s="90" t="str">
        <f t="shared" si="1"/>
        <v>금</v>
      </c>
      <c r="L9" s="90" t="str">
        <f t="shared" si="1"/>
        <v>토</v>
      </c>
      <c r="M9" s="90" t="str">
        <f t="shared" si="1"/>
        <v>일</v>
      </c>
      <c r="N9" s="90" t="str">
        <f t="shared" ref="N9:R9" si="2">IF(ISERROR(TEXT(DATE(YEAR($A$1),MONTH($A$1),N8),"aaa")),"",TEXT(DATE(YEAR($A$1),MONTH($A$1),N8),"aaa"))</f>
        <v>월</v>
      </c>
      <c r="O9" s="90" t="str">
        <f t="shared" si="2"/>
        <v>화</v>
      </c>
      <c r="P9" s="90" t="str">
        <f t="shared" si="2"/>
        <v>수</v>
      </c>
      <c r="Q9" s="90" t="str">
        <f t="shared" si="2"/>
        <v>목</v>
      </c>
      <c r="R9" s="90" t="str">
        <f t="shared" si="2"/>
        <v>금</v>
      </c>
      <c r="S9" s="90" t="str">
        <f>IF(ISERROR(TEXT(DATE(YEAR($A$1),MONTH($A$1),S8),"aaa")),"",TEXT(DATE(YEAR($A$1),MONTH($A$1),S8),"aaa"))</f>
        <v>토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3" priority="3" operator="equal">
      <formula>"일"</formula>
    </cfRule>
    <cfRule type="cellIs" dxfId="2" priority="4" operator="equal">
      <formula>"토"</formula>
    </cfRule>
  </conditionalFormatting>
  <conditionalFormatting sqref="E9:S9">
    <cfRule type="cellIs" dxfId="1" priority="1" operator="equal">
      <formula>"일"</formula>
    </cfRule>
    <cfRule type="cellIs" dxfId="0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2535-8CD6-4B08-A6A8-B364086E0585}">
  <dimension ref="A1:AA33"/>
  <sheetViews>
    <sheetView zoomScaleNormal="100" workbookViewId="0">
      <selection activeCell="A3" sqref="A3:D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44501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월</v>
      </c>
      <c r="F7" s="18" t="str">
        <f t="shared" ref="F7:T7" si="0">TEXT(DATE(YEAR($A$1),MONTH($A$1),F6),"aaa")</f>
        <v>화</v>
      </c>
      <c r="G7" s="18" t="str">
        <f t="shared" si="0"/>
        <v>수</v>
      </c>
      <c r="H7" s="18" t="str">
        <f t="shared" si="0"/>
        <v>목</v>
      </c>
      <c r="I7" s="18" t="str">
        <f t="shared" si="0"/>
        <v>금</v>
      </c>
      <c r="J7" s="18" t="str">
        <f t="shared" si="0"/>
        <v>토</v>
      </c>
      <c r="K7" s="18" t="str">
        <f t="shared" si="0"/>
        <v>일</v>
      </c>
      <c r="L7" s="18" t="str">
        <f t="shared" si="0"/>
        <v>월</v>
      </c>
      <c r="M7" s="18" t="str">
        <f t="shared" si="0"/>
        <v>화</v>
      </c>
      <c r="N7" s="18" t="str">
        <f t="shared" si="0"/>
        <v>수</v>
      </c>
      <c r="O7" s="18" t="str">
        <f t="shared" si="0"/>
        <v>목</v>
      </c>
      <c r="P7" s="18" t="str">
        <f t="shared" si="0"/>
        <v>금</v>
      </c>
      <c r="Q7" s="18" t="str">
        <f t="shared" si="0"/>
        <v>토</v>
      </c>
      <c r="R7" s="18" t="str">
        <f t="shared" si="0"/>
        <v>일</v>
      </c>
      <c r="S7" s="18" t="str">
        <f t="shared" si="0"/>
        <v>월</v>
      </c>
      <c r="T7" s="18" t="str">
        <f t="shared" si="0"/>
        <v>화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 t="str">
        <f>IF(31&gt;VALUE(TEXT(EOMONTH($A$1,0),"dd")),"",31)</f>
        <v/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수</v>
      </c>
      <c r="F9" s="90" t="str">
        <f t="shared" ref="F9:S9" si="1">TEXT(DATE(YEAR($A$1),MONTH($A$1),F8),"aaa")</f>
        <v>목</v>
      </c>
      <c r="G9" s="90" t="str">
        <f t="shared" si="1"/>
        <v>금</v>
      </c>
      <c r="H9" s="90" t="str">
        <f t="shared" si="1"/>
        <v>토</v>
      </c>
      <c r="I9" s="90" t="str">
        <f t="shared" si="1"/>
        <v>일</v>
      </c>
      <c r="J9" s="90" t="str">
        <f t="shared" si="1"/>
        <v>월</v>
      </c>
      <c r="K9" s="90" t="str">
        <f t="shared" si="1"/>
        <v>화</v>
      </c>
      <c r="L9" s="90" t="str">
        <f t="shared" si="1"/>
        <v>수</v>
      </c>
      <c r="M9" s="90" t="str">
        <f t="shared" si="1"/>
        <v>목</v>
      </c>
      <c r="N9" s="90" t="str">
        <f t="shared" ref="N9:R9" si="2">IF(ISERROR(TEXT(DATE(YEAR($A$1),MONTH($A$1),N8),"aaa")),"",TEXT(DATE(YEAR($A$1),MONTH($A$1),N8),"aaa"))</f>
        <v>금</v>
      </c>
      <c r="O9" s="90" t="str">
        <f t="shared" si="2"/>
        <v>토</v>
      </c>
      <c r="P9" s="90" t="str">
        <f t="shared" si="2"/>
        <v>일</v>
      </c>
      <c r="Q9" s="90" t="str">
        <f t="shared" si="2"/>
        <v>월</v>
      </c>
      <c r="R9" s="90" t="str">
        <f t="shared" si="2"/>
        <v>화</v>
      </c>
      <c r="S9" s="90" t="str">
        <f>IF(ISERROR(TEXT(DATE(YEAR($A$1),MONTH($A$1),S8),"aaa")),"",TEXT(DATE(YEAR($A$1),MONTH($A$1),S8),"aaa"))</f>
        <v/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40</v>
      </c>
      <c r="V10" s="84">
        <v>8720</v>
      </c>
      <c r="W10" s="95">
        <f>U10*V10</f>
        <v>348800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>
        <v>5</v>
      </c>
      <c r="R11" s="21"/>
      <c r="S11" s="21"/>
      <c r="T11" s="6"/>
      <c r="U11" s="4">
        <f>COUNT(E10:T11)</f>
        <v>8</v>
      </c>
      <c r="V11" s="10"/>
      <c r="W11" s="96"/>
      <c r="X11" s="46"/>
      <c r="Y11" s="46"/>
      <c r="Z11" s="46"/>
      <c r="AA11" s="75">
        <f>W10-AA10</f>
        <v>348800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8720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8720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8720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8720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8720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8720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8720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8720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8720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40</v>
      </c>
      <c r="V30" s="53"/>
      <c r="W30" s="98">
        <f>SUM(W10,W12,W14,W16,W18,W20,W22,W24,W26,W28)</f>
        <v>348800</v>
      </c>
      <c r="X30" s="49">
        <f>SUM(X10,X12,X14,X16,X18,X20,X22,X24,X26,X28)</f>
        <v>0</v>
      </c>
      <c r="Y30" s="49">
        <f t="shared" ref="Y30:Z31" si="41">SUM(Y10,Y12,Y14,Y16,Y18,Y20,Y22,Y24,Y26,Y28)</f>
        <v>0</v>
      </c>
      <c r="Z30" s="50">
        <f t="shared" si="41"/>
        <v>0</v>
      </c>
      <c r="AA30" s="76">
        <f t="shared" ref="AA30" si="42">SUM(AA10,AA12,AA14,AA16,AA18,AA20,AA22,AA24,AA26,AA28)</f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5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8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ref="AA31" si="43">SUM(AA11,AA13,AA15,AA17,AA19,AA21,AA23,AA25,AA27,AA29)</f>
        <v>348800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30:D31"/>
    <mergeCell ref="X5:X7"/>
    <mergeCell ref="X8:X9"/>
    <mergeCell ref="Y5:Y7"/>
    <mergeCell ref="Y8:Y9"/>
    <mergeCell ref="Z5:Z7"/>
    <mergeCell ref="Z8:Z9"/>
    <mergeCell ref="AA5:AA7"/>
    <mergeCell ref="AA8:AA9"/>
    <mergeCell ref="A3:D4"/>
    <mergeCell ref="A5:A9"/>
    <mergeCell ref="B5:B9"/>
    <mergeCell ref="C5:C7"/>
    <mergeCell ref="C8:C9"/>
    <mergeCell ref="D5:D9"/>
    <mergeCell ref="V5:V9"/>
    <mergeCell ref="W5:W9"/>
    <mergeCell ref="U5:U7"/>
    <mergeCell ref="U8:U9"/>
    <mergeCell ref="A1:AA2"/>
    <mergeCell ref="E3:AA4"/>
    <mergeCell ref="A10:A11"/>
    <mergeCell ref="B10:B11"/>
    <mergeCell ref="D10:D11"/>
    <mergeCell ref="V10:V11"/>
    <mergeCell ref="E5:T5"/>
    <mergeCell ref="W10:W11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8:A29"/>
    <mergeCell ref="B28:B29"/>
    <mergeCell ref="D28:D29"/>
    <mergeCell ref="V28:V29"/>
    <mergeCell ref="W28:W29"/>
    <mergeCell ref="V30:V31"/>
    <mergeCell ref="W30:W31"/>
  </mergeCells>
  <phoneticPr fontId="1" type="noConversion"/>
  <conditionalFormatting sqref="E7:T7">
    <cfRule type="cellIs" dxfId="55" priority="3" operator="equal">
      <formula>"일"</formula>
    </cfRule>
    <cfRule type="cellIs" dxfId="54" priority="4" operator="equal">
      <formula>"토"</formula>
    </cfRule>
  </conditionalFormatting>
  <conditionalFormatting sqref="E9:S9">
    <cfRule type="cellIs" dxfId="53" priority="1" operator="equal">
      <formula>"일"</formula>
    </cfRule>
    <cfRule type="cellIs" dxfId="52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D1C9-0607-478A-99D8-A1F55A28C940}">
  <dimension ref="A1:AA33"/>
  <sheetViews>
    <sheetView zoomScaleNormal="100" workbookViewId="0">
      <selection activeCell="M10" sqref="M10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44531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수</v>
      </c>
      <c r="F7" s="18" t="str">
        <f t="shared" ref="F7:T7" si="0">TEXT(DATE(YEAR($A$1),MONTH($A$1),F6),"aaa")</f>
        <v>목</v>
      </c>
      <c r="G7" s="18" t="str">
        <f t="shared" si="0"/>
        <v>금</v>
      </c>
      <c r="H7" s="18" t="str">
        <f t="shared" si="0"/>
        <v>토</v>
      </c>
      <c r="I7" s="18" t="str">
        <f t="shared" si="0"/>
        <v>일</v>
      </c>
      <c r="J7" s="18" t="str">
        <f t="shared" si="0"/>
        <v>월</v>
      </c>
      <c r="K7" s="18" t="str">
        <f t="shared" si="0"/>
        <v>화</v>
      </c>
      <c r="L7" s="18" t="str">
        <f t="shared" si="0"/>
        <v>수</v>
      </c>
      <c r="M7" s="18" t="str">
        <f t="shared" si="0"/>
        <v>목</v>
      </c>
      <c r="N7" s="18" t="str">
        <f t="shared" si="0"/>
        <v>금</v>
      </c>
      <c r="O7" s="18" t="str">
        <f t="shared" si="0"/>
        <v>토</v>
      </c>
      <c r="P7" s="18" t="str">
        <f t="shared" si="0"/>
        <v>일</v>
      </c>
      <c r="Q7" s="18" t="str">
        <f t="shared" si="0"/>
        <v>월</v>
      </c>
      <c r="R7" s="18" t="str">
        <f t="shared" si="0"/>
        <v>화</v>
      </c>
      <c r="S7" s="18" t="str">
        <f t="shared" si="0"/>
        <v>수</v>
      </c>
      <c r="T7" s="18" t="str">
        <f t="shared" si="0"/>
        <v>목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금</v>
      </c>
      <c r="F9" s="90" t="str">
        <f t="shared" ref="F9:M9" si="1">TEXT(DATE(YEAR($A$1),MONTH($A$1),F8),"aaa")</f>
        <v>토</v>
      </c>
      <c r="G9" s="90" t="str">
        <f t="shared" si="1"/>
        <v>일</v>
      </c>
      <c r="H9" s="90" t="str">
        <f t="shared" si="1"/>
        <v>월</v>
      </c>
      <c r="I9" s="90" t="str">
        <f t="shared" si="1"/>
        <v>화</v>
      </c>
      <c r="J9" s="90" t="str">
        <f t="shared" si="1"/>
        <v>수</v>
      </c>
      <c r="K9" s="90" t="str">
        <f t="shared" si="1"/>
        <v>목</v>
      </c>
      <c r="L9" s="90" t="str">
        <f t="shared" si="1"/>
        <v>금</v>
      </c>
      <c r="M9" s="90" t="str">
        <f t="shared" si="1"/>
        <v>토</v>
      </c>
      <c r="N9" s="90" t="str">
        <f t="shared" ref="N9:R9" si="2">IF(ISERROR(TEXT(DATE(YEAR($A$1),MONTH($A$1),N8),"aaa")),"",TEXT(DATE(YEAR($A$1),MONTH($A$1),N8),"aaa"))</f>
        <v>일</v>
      </c>
      <c r="O9" s="90" t="str">
        <f t="shared" si="2"/>
        <v>월</v>
      </c>
      <c r="P9" s="90" t="str">
        <f t="shared" si="2"/>
        <v>화</v>
      </c>
      <c r="Q9" s="90" t="str">
        <f t="shared" si="2"/>
        <v>수</v>
      </c>
      <c r="R9" s="90" t="str">
        <f t="shared" si="2"/>
        <v>목</v>
      </c>
      <c r="S9" s="90" t="str">
        <f>IF(ISERROR(TEXT(DATE(YEAR($A$1),MONTH($A$1),S8),"aaa")),"",TEXT(DATE(YEAR($A$1),MONTH($A$1),S8),"aaa"))</f>
        <v>금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40</v>
      </c>
      <c r="V10" s="84">
        <v>8720</v>
      </c>
      <c r="W10" s="95">
        <f>U10*V10</f>
        <v>348800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>
        <v>5</v>
      </c>
      <c r="R11" s="21"/>
      <c r="S11" s="21"/>
      <c r="T11" s="6"/>
      <c r="U11" s="4">
        <f>COUNT(E10:T11)</f>
        <v>8</v>
      </c>
      <c r="V11" s="10"/>
      <c r="W11" s="96"/>
      <c r="X11" s="46"/>
      <c r="Y11" s="46"/>
      <c r="Z11" s="46"/>
      <c r="AA11" s="75">
        <f>W10-AA10</f>
        <v>348800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8720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8720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8720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8720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8720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8720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8720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8720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8720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40</v>
      </c>
      <c r="V30" s="53"/>
      <c r="W30" s="98">
        <f>SUM(W10,W12,W14,W16,W18,W20,W22,W24,W26,W28)</f>
        <v>348800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5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8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348800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51" priority="3" operator="equal">
      <formula>"일"</formula>
    </cfRule>
    <cfRule type="cellIs" dxfId="50" priority="4" operator="equal">
      <formula>"토"</formula>
    </cfRule>
  </conditionalFormatting>
  <conditionalFormatting sqref="E9:S9">
    <cfRule type="cellIs" dxfId="49" priority="1" operator="equal">
      <formula>"일"</formula>
    </cfRule>
    <cfRule type="cellIs" dxfId="48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A05C4-4DEB-4F82-9D20-3AF79E130714}">
  <dimension ref="A1:AA33"/>
  <sheetViews>
    <sheetView zoomScaleNormal="100" workbookViewId="0">
      <selection activeCell="R13" sqref="R13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44562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토</v>
      </c>
      <c r="F7" s="18" t="str">
        <f t="shared" ref="F7:T7" si="0">TEXT(DATE(YEAR($A$1),MONTH($A$1),F6),"aaa")</f>
        <v>일</v>
      </c>
      <c r="G7" s="18" t="str">
        <f t="shared" si="0"/>
        <v>월</v>
      </c>
      <c r="H7" s="18" t="str">
        <f t="shared" si="0"/>
        <v>화</v>
      </c>
      <c r="I7" s="18" t="str">
        <f t="shared" si="0"/>
        <v>수</v>
      </c>
      <c r="J7" s="18" t="str">
        <f t="shared" si="0"/>
        <v>목</v>
      </c>
      <c r="K7" s="18" t="str">
        <f t="shared" si="0"/>
        <v>금</v>
      </c>
      <c r="L7" s="18" t="str">
        <f t="shared" si="0"/>
        <v>토</v>
      </c>
      <c r="M7" s="18" t="str">
        <f t="shared" si="0"/>
        <v>일</v>
      </c>
      <c r="N7" s="18" t="str">
        <f t="shared" si="0"/>
        <v>월</v>
      </c>
      <c r="O7" s="18" t="str">
        <f t="shared" si="0"/>
        <v>화</v>
      </c>
      <c r="P7" s="18" t="str">
        <f t="shared" si="0"/>
        <v>수</v>
      </c>
      <c r="Q7" s="18" t="str">
        <f t="shared" si="0"/>
        <v>목</v>
      </c>
      <c r="R7" s="18" t="str">
        <f t="shared" si="0"/>
        <v>금</v>
      </c>
      <c r="S7" s="18" t="str">
        <f t="shared" si="0"/>
        <v>토</v>
      </c>
      <c r="T7" s="18" t="str">
        <f t="shared" si="0"/>
        <v>일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월</v>
      </c>
      <c r="F9" s="90" t="str">
        <f t="shared" ref="F9:M9" si="1">TEXT(DATE(YEAR($A$1),MONTH($A$1),F8),"aaa")</f>
        <v>화</v>
      </c>
      <c r="G9" s="90" t="str">
        <f t="shared" si="1"/>
        <v>수</v>
      </c>
      <c r="H9" s="90" t="str">
        <f t="shared" si="1"/>
        <v>목</v>
      </c>
      <c r="I9" s="90" t="str">
        <f t="shared" si="1"/>
        <v>금</v>
      </c>
      <c r="J9" s="90" t="str">
        <f t="shared" si="1"/>
        <v>토</v>
      </c>
      <c r="K9" s="90" t="str">
        <f t="shared" si="1"/>
        <v>일</v>
      </c>
      <c r="L9" s="90" t="str">
        <f t="shared" si="1"/>
        <v>월</v>
      </c>
      <c r="M9" s="90" t="str">
        <f t="shared" si="1"/>
        <v>화</v>
      </c>
      <c r="N9" s="90" t="str">
        <f t="shared" ref="N9:R9" si="2">IF(ISERROR(TEXT(DATE(YEAR($A$1),MONTH($A$1),N8),"aaa")),"",TEXT(DATE(YEAR($A$1),MONTH($A$1),N8),"aaa"))</f>
        <v>수</v>
      </c>
      <c r="O9" s="90" t="str">
        <f t="shared" si="2"/>
        <v>목</v>
      </c>
      <c r="P9" s="90" t="str">
        <f t="shared" si="2"/>
        <v>금</v>
      </c>
      <c r="Q9" s="90" t="str">
        <f t="shared" si="2"/>
        <v>토</v>
      </c>
      <c r="R9" s="90" t="str">
        <f t="shared" si="2"/>
        <v>일</v>
      </c>
      <c r="S9" s="90" t="str">
        <f>IF(ISERROR(TEXT(DATE(YEAR($A$1),MONTH($A$1),S8),"aaa")),"",TEXT(DATE(YEAR($A$1),MONTH($A$1),S8),"aaa"))</f>
        <v>월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40</v>
      </c>
      <c r="V10" s="84">
        <v>9160</v>
      </c>
      <c r="W10" s="95">
        <f>U10*V10</f>
        <v>366400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>
        <v>5</v>
      </c>
      <c r="R11" s="21"/>
      <c r="S11" s="21"/>
      <c r="T11" s="6"/>
      <c r="U11" s="4">
        <f>COUNT(E10:T11)</f>
        <v>8</v>
      </c>
      <c r="V11" s="10"/>
      <c r="W11" s="96"/>
      <c r="X11" s="46"/>
      <c r="Y11" s="46"/>
      <c r="Z11" s="46"/>
      <c r="AA11" s="75">
        <f>W10-AA10</f>
        <v>366400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40</v>
      </c>
      <c r="V30" s="53"/>
      <c r="W30" s="98">
        <f>SUM(W10,W12,W14,W16,W18,W20,W22,W24,W26,W28)</f>
        <v>366400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5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8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366400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47" priority="3" operator="equal">
      <formula>"일"</formula>
    </cfRule>
    <cfRule type="cellIs" dxfId="46" priority="4" operator="equal">
      <formula>"토"</formula>
    </cfRule>
  </conditionalFormatting>
  <conditionalFormatting sqref="E9:S9">
    <cfRule type="cellIs" dxfId="45" priority="1" operator="equal">
      <formula>"일"</formula>
    </cfRule>
    <cfRule type="cellIs" dxfId="44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04912-D1F7-461A-959D-F4256D80E50C}">
  <dimension ref="A1:AA33"/>
  <sheetViews>
    <sheetView zoomScaleNormal="100" workbookViewId="0">
      <selection activeCell="Q11" sqref="Q11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44593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화</v>
      </c>
      <c r="F7" s="18" t="str">
        <f t="shared" ref="F7:T7" si="0">TEXT(DATE(YEAR($A$1),MONTH($A$1),F6),"aaa")</f>
        <v>수</v>
      </c>
      <c r="G7" s="18" t="str">
        <f t="shared" si="0"/>
        <v>목</v>
      </c>
      <c r="H7" s="18" t="str">
        <f t="shared" si="0"/>
        <v>금</v>
      </c>
      <c r="I7" s="18" t="str">
        <f t="shared" si="0"/>
        <v>토</v>
      </c>
      <c r="J7" s="18" t="str">
        <f t="shared" si="0"/>
        <v>일</v>
      </c>
      <c r="K7" s="18" t="str">
        <f t="shared" si="0"/>
        <v>월</v>
      </c>
      <c r="L7" s="18" t="str">
        <f t="shared" si="0"/>
        <v>화</v>
      </c>
      <c r="M7" s="18" t="str">
        <f t="shared" si="0"/>
        <v>수</v>
      </c>
      <c r="N7" s="18" t="str">
        <f t="shared" si="0"/>
        <v>목</v>
      </c>
      <c r="O7" s="18" t="str">
        <f t="shared" si="0"/>
        <v>금</v>
      </c>
      <c r="P7" s="18" t="str">
        <f t="shared" si="0"/>
        <v>토</v>
      </c>
      <c r="Q7" s="18" t="str">
        <f t="shared" si="0"/>
        <v>일</v>
      </c>
      <c r="R7" s="18" t="str">
        <f t="shared" si="0"/>
        <v>월</v>
      </c>
      <c r="S7" s="18" t="str">
        <f t="shared" si="0"/>
        <v>화</v>
      </c>
      <c r="T7" s="18" t="str">
        <f t="shared" si="0"/>
        <v>수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 t="str">
        <f>IF(29&gt;VALUE(TEXT(EOMONTH($A$1,0),"dd")),"",29)</f>
        <v/>
      </c>
      <c r="R8" s="22" t="str">
        <f>IF(30&gt;VALUE(TEXT(EOMONTH($A$1,0),"dd")),"",30)</f>
        <v/>
      </c>
      <c r="S8" s="22" t="str">
        <f>IF(31&gt;VALUE(TEXT(EOMONTH($A$1,0),"dd")),"",31)</f>
        <v/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목</v>
      </c>
      <c r="F9" s="90" t="str">
        <f t="shared" ref="F9:M9" si="1">TEXT(DATE(YEAR($A$1),MONTH($A$1),F8),"aaa")</f>
        <v>금</v>
      </c>
      <c r="G9" s="90" t="str">
        <f t="shared" si="1"/>
        <v>토</v>
      </c>
      <c r="H9" s="90" t="str">
        <f t="shared" si="1"/>
        <v>일</v>
      </c>
      <c r="I9" s="90" t="str">
        <f t="shared" si="1"/>
        <v>월</v>
      </c>
      <c r="J9" s="90" t="str">
        <f t="shared" si="1"/>
        <v>화</v>
      </c>
      <c r="K9" s="90" t="str">
        <f t="shared" si="1"/>
        <v>수</v>
      </c>
      <c r="L9" s="90" t="str">
        <f t="shared" si="1"/>
        <v>목</v>
      </c>
      <c r="M9" s="90" t="str">
        <f t="shared" si="1"/>
        <v>금</v>
      </c>
      <c r="N9" s="90" t="str">
        <f t="shared" ref="N9:R9" si="2">IF(ISERROR(TEXT(DATE(YEAR($A$1),MONTH($A$1),N8),"aaa")),"",TEXT(DATE(YEAR($A$1),MONTH($A$1),N8),"aaa"))</f>
        <v>토</v>
      </c>
      <c r="O9" s="90" t="str">
        <f t="shared" si="2"/>
        <v>일</v>
      </c>
      <c r="P9" s="90" t="str">
        <f t="shared" si="2"/>
        <v>월</v>
      </c>
      <c r="Q9" s="90" t="str">
        <f t="shared" si="2"/>
        <v/>
      </c>
      <c r="R9" s="90" t="str">
        <f t="shared" si="2"/>
        <v/>
      </c>
      <c r="S9" s="90" t="str">
        <f>IF(ISERROR(TEXT(DATE(YEAR($A$1),MONTH($A$1),S8),"aaa")),"",TEXT(DATE(YEAR($A$1),MONTH($A$1),S8),"aaa"))</f>
        <v/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43" priority="3" operator="equal">
      <formula>"일"</formula>
    </cfRule>
    <cfRule type="cellIs" dxfId="42" priority="4" operator="equal">
      <formula>"토"</formula>
    </cfRule>
  </conditionalFormatting>
  <conditionalFormatting sqref="E9:S9">
    <cfRule type="cellIs" dxfId="41" priority="1" operator="equal">
      <formula>"일"</formula>
    </cfRule>
    <cfRule type="cellIs" dxfId="40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5B9D-9734-43C8-BFDB-190CC2ACA2BB}">
  <dimension ref="A1:AA33"/>
  <sheetViews>
    <sheetView zoomScaleNormal="100" workbookViewId="0">
      <selection activeCell="P11" sqref="P11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44621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화</v>
      </c>
      <c r="F7" s="18" t="str">
        <f t="shared" ref="F7:T7" si="0">TEXT(DATE(YEAR($A$1),MONTH($A$1),F6),"aaa")</f>
        <v>수</v>
      </c>
      <c r="G7" s="18" t="str">
        <f t="shared" si="0"/>
        <v>목</v>
      </c>
      <c r="H7" s="18" t="str">
        <f t="shared" si="0"/>
        <v>금</v>
      </c>
      <c r="I7" s="18" t="str">
        <f t="shared" si="0"/>
        <v>토</v>
      </c>
      <c r="J7" s="18" t="str">
        <f t="shared" si="0"/>
        <v>일</v>
      </c>
      <c r="K7" s="18" t="str">
        <f t="shared" si="0"/>
        <v>월</v>
      </c>
      <c r="L7" s="18" t="str">
        <f t="shared" si="0"/>
        <v>화</v>
      </c>
      <c r="M7" s="18" t="str">
        <f t="shared" si="0"/>
        <v>수</v>
      </c>
      <c r="N7" s="18" t="str">
        <f t="shared" si="0"/>
        <v>목</v>
      </c>
      <c r="O7" s="18" t="str">
        <f t="shared" si="0"/>
        <v>금</v>
      </c>
      <c r="P7" s="18" t="str">
        <f t="shared" si="0"/>
        <v>토</v>
      </c>
      <c r="Q7" s="18" t="str">
        <f t="shared" si="0"/>
        <v>일</v>
      </c>
      <c r="R7" s="18" t="str">
        <f t="shared" si="0"/>
        <v>월</v>
      </c>
      <c r="S7" s="18" t="str">
        <f t="shared" si="0"/>
        <v>화</v>
      </c>
      <c r="T7" s="18" t="str">
        <f t="shared" si="0"/>
        <v>수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목</v>
      </c>
      <c r="F9" s="90" t="str">
        <f t="shared" ref="F9:M9" si="1">TEXT(DATE(YEAR($A$1),MONTH($A$1),F8),"aaa")</f>
        <v>금</v>
      </c>
      <c r="G9" s="90" t="str">
        <f t="shared" si="1"/>
        <v>토</v>
      </c>
      <c r="H9" s="90" t="str">
        <f t="shared" si="1"/>
        <v>일</v>
      </c>
      <c r="I9" s="90" t="str">
        <f t="shared" si="1"/>
        <v>월</v>
      </c>
      <c r="J9" s="90" t="str">
        <f t="shared" si="1"/>
        <v>화</v>
      </c>
      <c r="K9" s="90" t="str">
        <f t="shared" si="1"/>
        <v>수</v>
      </c>
      <c r="L9" s="90" t="str">
        <f t="shared" si="1"/>
        <v>목</v>
      </c>
      <c r="M9" s="90" t="str">
        <f t="shared" si="1"/>
        <v>금</v>
      </c>
      <c r="N9" s="90" t="str">
        <f t="shared" ref="N9:R9" si="2">IF(ISERROR(TEXT(DATE(YEAR($A$1),MONTH($A$1),N8),"aaa")),"",TEXT(DATE(YEAR($A$1),MONTH($A$1),N8),"aaa"))</f>
        <v>토</v>
      </c>
      <c r="O9" s="90" t="str">
        <f t="shared" si="2"/>
        <v>일</v>
      </c>
      <c r="P9" s="90" t="str">
        <f t="shared" si="2"/>
        <v>월</v>
      </c>
      <c r="Q9" s="90" t="str">
        <f t="shared" si="2"/>
        <v>화</v>
      </c>
      <c r="R9" s="90" t="str">
        <f t="shared" si="2"/>
        <v>수</v>
      </c>
      <c r="S9" s="90" t="str">
        <f>IF(ISERROR(TEXT(DATE(YEAR($A$1),MONTH($A$1),S8),"aaa")),"",TEXT(DATE(YEAR($A$1),MONTH($A$1),S8),"aaa"))</f>
        <v>목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39" priority="3" operator="equal">
      <formula>"일"</formula>
    </cfRule>
    <cfRule type="cellIs" dxfId="38" priority="4" operator="equal">
      <formula>"토"</formula>
    </cfRule>
  </conditionalFormatting>
  <conditionalFormatting sqref="E9:S9">
    <cfRule type="cellIs" dxfId="37" priority="1" operator="equal">
      <formula>"일"</formula>
    </cfRule>
    <cfRule type="cellIs" dxfId="36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C2-BA01-42EA-82D3-405DE805A6A4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44652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금</v>
      </c>
      <c r="F7" s="18" t="str">
        <f t="shared" ref="F7:T7" si="0">TEXT(DATE(YEAR($A$1),MONTH($A$1),F6),"aaa")</f>
        <v>토</v>
      </c>
      <c r="G7" s="18" t="str">
        <f t="shared" si="0"/>
        <v>일</v>
      </c>
      <c r="H7" s="18" t="str">
        <f t="shared" si="0"/>
        <v>월</v>
      </c>
      <c r="I7" s="18" t="str">
        <f t="shared" si="0"/>
        <v>화</v>
      </c>
      <c r="J7" s="18" t="str">
        <f t="shared" si="0"/>
        <v>수</v>
      </c>
      <c r="K7" s="18" t="str">
        <f t="shared" si="0"/>
        <v>목</v>
      </c>
      <c r="L7" s="18" t="str">
        <f t="shared" si="0"/>
        <v>금</v>
      </c>
      <c r="M7" s="18" t="str">
        <f t="shared" si="0"/>
        <v>토</v>
      </c>
      <c r="N7" s="18" t="str">
        <f t="shared" si="0"/>
        <v>일</v>
      </c>
      <c r="O7" s="18" t="str">
        <f t="shared" si="0"/>
        <v>월</v>
      </c>
      <c r="P7" s="18" t="str">
        <f t="shared" si="0"/>
        <v>화</v>
      </c>
      <c r="Q7" s="18" t="str">
        <f t="shared" si="0"/>
        <v>수</v>
      </c>
      <c r="R7" s="18" t="str">
        <f t="shared" si="0"/>
        <v>목</v>
      </c>
      <c r="S7" s="18" t="str">
        <f t="shared" si="0"/>
        <v>금</v>
      </c>
      <c r="T7" s="18" t="str">
        <f t="shared" si="0"/>
        <v>토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 t="str">
        <f>IF(31&gt;VALUE(TEXT(EOMONTH($A$1,0),"dd")),"",31)</f>
        <v/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일</v>
      </c>
      <c r="F9" s="90" t="str">
        <f t="shared" ref="F9:M9" si="1">TEXT(DATE(YEAR($A$1),MONTH($A$1),F8),"aaa")</f>
        <v>월</v>
      </c>
      <c r="G9" s="90" t="str">
        <f t="shared" si="1"/>
        <v>화</v>
      </c>
      <c r="H9" s="90" t="str">
        <f t="shared" si="1"/>
        <v>수</v>
      </c>
      <c r="I9" s="90" t="str">
        <f t="shared" si="1"/>
        <v>목</v>
      </c>
      <c r="J9" s="90" t="str">
        <f t="shared" si="1"/>
        <v>금</v>
      </c>
      <c r="K9" s="90" t="str">
        <f t="shared" si="1"/>
        <v>토</v>
      </c>
      <c r="L9" s="90" t="str">
        <f t="shared" si="1"/>
        <v>일</v>
      </c>
      <c r="M9" s="90" t="str">
        <f t="shared" si="1"/>
        <v>월</v>
      </c>
      <c r="N9" s="90" t="str">
        <f t="shared" ref="N9:R9" si="2">IF(ISERROR(TEXT(DATE(YEAR($A$1),MONTH($A$1),N8),"aaa")),"",TEXT(DATE(YEAR($A$1),MONTH($A$1),N8),"aaa"))</f>
        <v>화</v>
      </c>
      <c r="O9" s="90" t="str">
        <f t="shared" si="2"/>
        <v>수</v>
      </c>
      <c r="P9" s="90" t="str">
        <f t="shared" si="2"/>
        <v>목</v>
      </c>
      <c r="Q9" s="90" t="str">
        <f t="shared" si="2"/>
        <v>금</v>
      </c>
      <c r="R9" s="90" t="str">
        <f t="shared" si="2"/>
        <v>토</v>
      </c>
      <c r="S9" s="90" t="str">
        <f>IF(ISERROR(TEXT(DATE(YEAR($A$1),MONTH($A$1),S8),"aaa")),"",TEXT(DATE(YEAR($A$1),MONTH($A$1),S8),"aaa"))</f>
        <v/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35" priority="3" operator="equal">
      <formula>"일"</formula>
    </cfRule>
    <cfRule type="cellIs" dxfId="34" priority="4" operator="equal">
      <formula>"토"</formula>
    </cfRule>
  </conditionalFormatting>
  <conditionalFormatting sqref="E9:S9">
    <cfRule type="cellIs" dxfId="33" priority="1" operator="equal">
      <formula>"일"</formula>
    </cfRule>
    <cfRule type="cellIs" dxfId="32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04FD-CFA3-416A-B1BB-903D1B365692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44682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일</v>
      </c>
      <c r="F7" s="18" t="str">
        <f t="shared" ref="F7:T7" si="0">TEXT(DATE(YEAR($A$1),MONTH($A$1),F6),"aaa")</f>
        <v>월</v>
      </c>
      <c r="G7" s="18" t="str">
        <f t="shared" si="0"/>
        <v>화</v>
      </c>
      <c r="H7" s="18" t="str">
        <f t="shared" si="0"/>
        <v>수</v>
      </c>
      <c r="I7" s="18" t="str">
        <f t="shared" si="0"/>
        <v>목</v>
      </c>
      <c r="J7" s="18" t="str">
        <f t="shared" si="0"/>
        <v>금</v>
      </c>
      <c r="K7" s="18" t="str">
        <f t="shared" si="0"/>
        <v>토</v>
      </c>
      <c r="L7" s="18" t="str">
        <f t="shared" si="0"/>
        <v>일</v>
      </c>
      <c r="M7" s="18" t="str">
        <f t="shared" si="0"/>
        <v>월</v>
      </c>
      <c r="N7" s="18" t="str">
        <f t="shared" si="0"/>
        <v>화</v>
      </c>
      <c r="O7" s="18" t="str">
        <f t="shared" si="0"/>
        <v>수</v>
      </c>
      <c r="P7" s="18" t="str">
        <f t="shared" si="0"/>
        <v>목</v>
      </c>
      <c r="Q7" s="18" t="str">
        <f t="shared" si="0"/>
        <v>금</v>
      </c>
      <c r="R7" s="18" t="str">
        <f t="shared" si="0"/>
        <v>토</v>
      </c>
      <c r="S7" s="18" t="str">
        <f t="shared" si="0"/>
        <v>일</v>
      </c>
      <c r="T7" s="18" t="str">
        <f t="shared" si="0"/>
        <v>월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>
        <f>IF(31&gt;VALUE(TEXT(EOMONTH($A$1,0),"dd")),"",31)</f>
        <v>31</v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화</v>
      </c>
      <c r="F9" s="90" t="str">
        <f t="shared" ref="F9:M9" si="1">TEXT(DATE(YEAR($A$1),MONTH($A$1),F8),"aaa")</f>
        <v>수</v>
      </c>
      <c r="G9" s="90" t="str">
        <f t="shared" si="1"/>
        <v>목</v>
      </c>
      <c r="H9" s="90" t="str">
        <f t="shared" si="1"/>
        <v>금</v>
      </c>
      <c r="I9" s="90" t="str">
        <f t="shared" si="1"/>
        <v>토</v>
      </c>
      <c r="J9" s="90" t="str">
        <f t="shared" si="1"/>
        <v>일</v>
      </c>
      <c r="K9" s="90" t="str">
        <f t="shared" si="1"/>
        <v>월</v>
      </c>
      <c r="L9" s="90" t="str">
        <f t="shared" si="1"/>
        <v>화</v>
      </c>
      <c r="M9" s="90" t="str">
        <f t="shared" si="1"/>
        <v>수</v>
      </c>
      <c r="N9" s="90" t="str">
        <f t="shared" ref="N9:R9" si="2">IF(ISERROR(TEXT(DATE(YEAR($A$1),MONTH($A$1),N8),"aaa")),"",TEXT(DATE(YEAR($A$1),MONTH($A$1),N8),"aaa"))</f>
        <v>목</v>
      </c>
      <c r="O9" s="90" t="str">
        <f t="shared" si="2"/>
        <v>금</v>
      </c>
      <c r="P9" s="90" t="str">
        <f t="shared" si="2"/>
        <v>토</v>
      </c>
      <c r="Q9" s="90" t="str">
        <f t="shared" si="2"/>
        <v>일</v>
      </c>
      <c r="R9" s="90" t="str">
        <f t="shared" si="2"/>
        <v>월</v>
      </c>
      <c r="S9" s="90" t="str">
        <f>IF(ISERROR(TEXT(DATE(YEAR($A$1),MONTH($A$1),S8),"aaa")),"",TEXT(DATE(YEAR($A$1),MONTH($A$1),S8),"aaa"))</f>
        <v>화</v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31" priority="3" operator="equal">
      <formula>"일"</formula>
    </cfRule>
    <cfRule type="cellIs" dxfId="30" priority="4" operator="equal">
      <formula>"토"</formula>
    </cfRule>
  </conditionalFormatting>
  <conditionalFormatting sqref="E9:S9">
    <cfRule type="cellIs" dxfId="29" priority="1" operator="equal">
      <formula>"일"</formula>
    </cfRule>
    <cfRule type="cellIs" dxfId="28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E5A1-32E7-4124-848B-4C9E9BCB6925}">
  <dimension ref="A1:AA33"/>
  <sheetViews>
    <sheetView zoomScaleNormal="100" workbookViewId="0">
      <selection sqref="A1:AA2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4.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6" width="9.25" customWidth="1"/>
    <col min="27" max="27" width="8.875" customWidth="1"/>
  </cols>
  <sheetData>
    <row r="1" spans="1:27" ht="16.5" customHeight="1" x14ac:dyDescent="0.3">
      <c r="A1" s="60">
        <v>44713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16.5" customHeight="1" x14ac:dyDescent="0.3">
      <c r="A2" s="6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4"/>
    </row>
    <row r="3" spans="1:27" ht="16.5" customHeight="1" x14ac:dyDescent="0.3">
      <c r="A3" s="65" t="str">
        <f>'기본사항 (주 15시간 미만 만)'!$C$2</f>
        <v>선우조경</v>
      </c>
      <c r="B3" s="15"/>
      <c r="C3" s="15"/>
      <c r="D3" s="15"/>
      <c r="E3" s="56" t="s">
        <v>14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6"/>
    </row>
    <row r="4" spans="1:27" ht="16.5" customHeight="1" x14ac:dyDescent="0.3">
      <c r="A4" s="65"/>
      <c r="B4" s="15"/>
      <c r="C4" s="15"/>
      <c r="D4" s="15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7"/>
    </row>
    <row r="5" spans="1:27" ht="16.5" customHeight="1" x14ac:dyDescent="0.3">
      <c r="A5" s="68" t="s">
        <v>1</v>
      </c>
      <c r="B5" s="12" t="s">
        <v>2</v>
      </c>
      <c r="C5" s="12" t="s">
        <v>4</v>
      </c>
      <c r="D5" s="99" t="s">
        <v>29</v>
      </c>
      <c r="E5" s="14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31" t="s">
        <v>13</v>
      </c>
      <c r="V5" s="34" t="s">
        <v>12</v>
      </c>
      <c r="W5" s="31" t="s">
        <v>27</v>
      </c>
      <c r="X5" s="31" t="s">
        <v>18</v>
      </c>
      <c r="Y5" s="31" t="s">
        <v>20</v>
      </c>
      <c r="Z5" s="31" t="s">
        <v>22</v>
      </c>
      <c r="AA5" s="69" t="s">
        <v>26</v>
      </c>
    </row>
    <row r="6" spans="1:27" x14ac:dyDescent="0.3">
      <c r="A6" s="70"/>
      <c r="B6" s="16"/>
      <c r="C6" s="16"/>
      <c r="D6" s="16"/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32"/>
      <c r="V6" s="35"/>
      <c r="W6" s="32"/>
      <c r="X6" s="32"/>
      <c r="Y6" s="32"/>
      <c r="Z6" s="32"/>
      <c r="AA6" s="71"/>
    </row>
    <row r="7" spans="1:27" x14ac:dyDescent="0.3">
      <c r="A7" s="70"/>
      <c r="B7" s="16"/>
      <c r="C7" s="17"/>
      <c r="D7" s="16"/>
      <c r="E7" s="18" t="str">
        <f>TEXT(DATE(YEAR($A$1),MONTH($A$1),E6),"aaa")</f>
        <v>수</v>
      </c>
      <c r="F7" s="18" t="str">
        <f t="shared" ref="F7:T7" si="0">TEXT(DATE(YEAR($A$1),MONTH($A$1),F6),"aaa")</f>
        <v>목</v>
      </c>
      <c r="G7" s="18" t="str">
        <f t="shared" si="0"/>
        <v>금</v>
      </c>
      <c r="H7" s="18" t="str">
        <f t="shared" si="0"/>
        <v>토</v>
      </c>
      <c r="I7" s="18" t="str">
        <f t="shared" si="0"/>
        <v>일</v>
      </c>
      <c r="J7" s="18" t="str">
        <f t="shared" si="0"/>
        <v>월</v>
      </c>
      <c r="K7" s="18" t="str">
        <f t="shared" si="0"/>
        <v>화</v>
      </c>
      <c r="L7" s="18" t="str">
        <f t="shared" si="0"/>
        <v>수</v>
      </c>
      <c r="M7" s="18" t="str">
        <f t="shared" si="0"/>
        <v>목</v>
      </c>
      <c r="N7" s="18" t="str">
        <f t="shared" si="0"/>
        <v>금</v>
      </c>
      <c r="O7" s="18" t="str">
        <f t="shared" si="0"/>
        <v>토</v>
      </c>
      <c r="P7" s="18" t="str">
        <f t="shared" si="0"/>
        <v>일</v>
      </c>
      <c r="Q7" s="18" t="str">
        <f t="shared" si="0"/>
        <v>월</v>
      </c>
      <c r="R7" s="18" t="str">
        <f t="shared" si="0"/>
        <v>화</v>
      </c>
      <c r="S7" s="18" t="str">
        <f t="shared" si="0"/>
        <v>수</v>
      </c>
      <c r="T7" s="18" t="str">
        <f t="shared" si="0"/>
        <v>목</v>
      </c>
      <c r="U7" s="33"/>
      <c r="V7" s="35"/>
      <c r="W7" s="32"/>
      <c r="X7" s="33"/>
      <c r="Y7" s="33"/>
      <c r="Z7" s="33"/>
      <c r="AA7" s="72"/>
    </row>
    <row r="8" spans="1:27" x14ac:dyDescent="0.3">
      <c r="A8" s="70"/>
      <c r="B8" s="16"/>
      <c r="C8" s="12" t="s">
        <v>3</v>
      </c>
      <c r="D8" s="16"/>
      <c r="E8" s="22">
        <v>17</v>
      </c>
      <c r="F8" s="22">
        <v>18</v>
      </c>
      <c r="G8" s="22">
        <v>19</v>
      </c>
      <c r="H8" s="22">
        <v>20</v>
      </c>
      <c r="I8" s="22">
        <v>21</v>
      </c>
      <c r="J8" s="22">
        <v>22</v>
      </c>
      <c r="K8" s="22">
        <v>23</v>
      </c>
      <c r="L8" s="22">
        <v>24</v>
      </c>
      <c r="M8" s="22">
        <v>25</v>
      </c>
      <c r="N8" s="22">
        <f>IF(26&gt;VALUE(TEXT(EOMONTH($A$1,0),"dd")),"",26)</f>
        <v>26</v>
      </c>
      <c r="O8" s="22">
        <f>IF(27&gt;VALUE(TEXT(EOMONTH($A$1,0),"dd")),"",27)</f>
        <v>27</v>
      </c>
      <c r="P8" s="22">
        <f>IF(28&gt;VALUE(TEXT(EOMONTH($A$1,0),"dd")),"",28)</f>
        <v>28</v>
      </c>
      <c r="Q8" s="22">
        <f>IF(29&gt;VALUE(TEXT(EOMONTH($A$1,0),"dd")),"",29)</f>
        <v>29</v>
      </c>
      <c r="R8" s="22">
        <f>IF(30&gt;VALUE(TEXT(EOMONTH($A$1,0),"dd")),"",30)</f>
        <v>30</v>
      </c>
      <c r="S8" s="22" t="str">
        <f>IF(31&gt;VALUE(TEXT(EOMONTH($A$1,0),"dd")),"",31)</f>
        <v/>
      </c>
      <c r="T8" s="5"/>
      <c r="U8" s="32" t="s">
        <v>28</v>
      </c>
      <c r="V8" s="35"/>
      <c r="W8" s="32"/>
      <c r="X8" s="32" t="s">
        <v>19</v>
      </c>
      <c r="Y8" s="32" t="s">
        <v>21</v>
      </c>
      <c r="Z8" s="32" t="s">
        <v>23</v>
      </c>
      <c r="AA8" s="71" t="s">
        <v>24</v>
      </c>
    </row>
    <row r="9" spans="1:27" ht="17.25" thickBot="1" x14ac:dyDescent="0.35">
      <c r="A9" s="88"/>
      <c r="B9" s="89"/>
      <c r="C9" s="89"/>
      <c r="D9" s="89"/>
      <c r="E9" s="90" t="str">
        <f>TEXT(DATE(YEAR($A$1),MONTH($A$1),E8),"aaa")</f>
        <v>금</v>
      </c>
      <c r="F9" s="90" t="str">
        <f t="shared" ref="F9:M9" si="1">TEXT(DATE(YEAR($A$1),MONTH($A$1),F8),"aaa")</f>
        <v>토</v>
      </c>
      <c r="G9" s="90" t="str">
        <f t="shared" si="1"/>
        <v>일</v>
      </c>
      <c r="H9" s="90" t="str">
        <f t="shared" si="1"/>
        <v>월</v>
      </c>
      <c r="I9" s="90" t="str">
        <f t="shared" si="1"/>
        <v>화</v>
      </c>
      <c r="J9" s="90" t="str">
        <f t="shared" si="1"/>
        <v>수</v>
      </c>
      <c r="K9" s="90" t="str">
        <f t="shared" si="1"/>
        <v>목</v>
      </c>
      <c r="L9" s="90" t="str">
        <f t="shared" si="1"/>
        <v>금</v>
      </c>
      <c r="M9" s="90" t="str">
        <f t="shared" si="1"/>
        <v>토</v>
      </c>
      <c r="N9" s="90" t="str">
        <f t="shared" ref="N9:R9" si="2">IF(ISERROR(TEXT(DATE(YEAR($A$1),MONTH($A$1),N8),"aaa")),"",TEXT(DATE(YEAR($A$1),MONTH($A$1),N8),"aaa"))</f>
        <v>일</v>
      </c>
      <c r="O9" s="90" t="str">
        <f t="shared" si="2"/>
        <v>월</v>
      </c>
      <c r="P9" s="90" t="str">
        <f t="shared" si="2"/>
        <v>화</v>
      </c>
      <c r="Q9" s="90" t="str">
        <f t="shared" si="2"/>
        <v>수</v>
      </c>
      <c r="R9" s="90" t="str">
        <f t="shared" si="2"/>
        <v>목</v>
      </c>
      <c r="S9" s="90" t="str">
        <f>IF(ISERROR(TEXT(DATE(YEAR($A$1),MONTH($A$1),S8),"aaa")),"",TEXT(DATE(YEAR($A$1),MONTH($A$1),S8),"aaa"))</f>
        <v/>
      </c>
      <c r="T9" s="91"/>
      <c r="U9" s="92"/>
      <c r="V9" s="93"/>
      <c r="W9" s="92"/>
      <c r="X9" s="92"/>
      <c r="Y9" s="92"/>
      <c r="Z9" s="92"/>
      <c r="AA9" s="94"/>
    </row>
    <row r="10" spans="1:27" ht="16.5" customHeight="1" thickTop="1" x14ac:dyDescent="0.3">
      <c r="A10" s="78">
        <v>1</v>
      </c>
      <c r="B10" s="79" t="s">
        <v>25</v>
      </c>
      <c r="C10" s="80" t="s">
        <v>15</v>
      </c>
      <c r="D10" s="81"/>
      <c r="E10" s="82"/>
      <c r="F10" s="82"/>
      <c r="G10" s="82"/>
      <c r="H10" s="82"/>
      <c r="I10" s="82"/>
      <c r="J10" s="82">
        <v>5</v>
      </c>
      <c r="K10" s="82"/>
      <c r="L10" s="82">
        <v>5</v>
      </c>
      <c r="M10" s="82"/>
      <c r="N10" s="82"/>
      <c r="O10" s="82"/>
      <c r="P10" s="82"/>
      <c r="Q10" s="82">
        <v>5</v>
      </c>
      <c r="R10" s="82"/>
      <c r="S10" s="82">
        <v>5</v>
      </c>
      <c r="T10" s="82"/>
      <c r="U10" s="83">
        <f>SUM(E10:T11)</f>
        <v>35</v>
      </c>
      <c r="V10" s="84">
        <v>9160</v>
      </c>
      <c r="W10" s="95">
        <f>U10*V10</f>
        <v>320600</v>
      </c>
      <c r="X10" s="85"/>
      <c r="Y10" s="85"/>
      <c r="Z10" s="86"/>
      <c r="AA10" s="87">
        <f>SUM(X10:Z11)</f>
        <v>0</v>
      </c>
    </row>
    <row r="11" spans="1:27" ht="17.25" customHeight="1" thickBot="1" x14ac:dyDescent="0.35">
      <c r="A11" s="73"/>
      <c r="B11" s="25"/>
      <c r="C11" s="30">
        <v>7301011234567</v>
      </c>
      <c r="D11" s="26"/>
      <c r="E11" s="21"/>
      <c r="F11" s="21"/>
      <c r="G11" s="21"/>
      <c r="H11" s="21">
        <v>5</v>
      </c>
      <c r="I11" s="21"/>
      <c r="J11" s="21">
        <v>5</v>
      </c>
      <c r="K11" s="21"/>
      <c r="L11" s="21"/>
      <c r="M11" s="21"/>
      <c r="N11" s="21"/>
      <c r="O11" s="21">
        <v>5</v>
      </c>
      <c r="P11" s="21"/>
      <c r="Q11" s="21"/>
      <c r="R11" s="21"/>
      <c r="S11" s="21"/>
      <c r="T11" s="6"/>
      <c r="U11" s="4">
        <f>COUNT(E10:T11)</f>
        <v>7</v>
      </c>
      <c r="V11" s="10"/>
      <c r="W11" s="96"/>
      <c r="X11" s="46"/>
      <c r="Y11" s="46"/>
      <c r="Z11" s="46"/>
      <c r="AA11" s="75">
        <f>W10-AA10</f>
        <v>320600</v>
      </c>
    </row>
    <row r="12" spans="1:27" ht="16.5" customHeight="1" x14ac:dyDescent="0.3">
      <c r="A12" s="73">
        <v>2</v>
      </c>
      <c r="B12" s="27"/>
      <c r="C12" s="23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6">
        <f t="shared" ref="U12" si="3">SUM(E12:T13)</f>
        <v>0</v>
      </c>
      <c r="V12" s="11">
        <f>V10</f>
        <v>9160</v>
      </c>
      <c r="W12" s="97">
        <f>U12*V12</f>
        <v>0</v>
      </c>
      <c r="X12" s="47"/>
      <c r="Y12" s="47"/>
      <c r="Z12" s="48"/>
      <c r="AA12" s="74">
        <f t="shared" ref="AA12:AA29" si="4">SUM(X12:Z13)</f>
        <v>0</v>
      </c>
    </row>
    <row r="13" spans="1:27" ht="17.25" customHeight="1" thickBot="1" x14ac:dyDescent="0.35">
      <c r="A13" s="73"/>
      <c r="B13" s="27"/>
      <c r="C13" s="30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"/>
      <c r="U13" s="4">
        <f t="shared" ref="U13" si="5">COUNT(E12:T13)</f>
        <v>0</v>
      </c>
      <c r="V13" s="10"/>
      <c r="W13" s="96"/>
      <c r="X13" s="46"/>
      <c r="Y13" s="46"/>
      <c r="Z13" s="46"/>
      <c r="AA13" s="75">
        <f t="shared" ref="AA13:AA29" si="6">W12-AA12</f>
        <v>0</v>
      </c>
    </row>
    <row r="14" spans="1:27" ht="16.5" customHeight="1" x14ac:dyDescent="0.3">
      <c r="A14" s="73">
        <v>3</v>
      </c>
      <c r="B14" s="27"/>
      <c r="C14" s="23"/>
      <c r="D14" s="2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6">
        <f t="shared" ref="U14" si="7">SUM(E14:T15)</f>
        <v>0</v>
      </c>
      <c r="V14" s="11">
        <f>V10</f>
        <v>9160</v>
      </c>
      <c r="W14" s="97">
        <f>U14*V14</f>
        <v>0</v>
      </c>
      <c r="X14" s="47"/>
      <c r="Y14" s="47"/>
      <c r="Z14" s="48"/>
      <c r="AA14" s="74">
        <f t="shared" ref="AA14:AA29" si="8">SUM(X14:Z15)</f>
        <v>0</v>
      </c>
    </row>
    <row r="15" spans="1:27" ht="17.25" customHeight="1" thickBot="1" x14ac:dyDescent="0.35">
      <c r="A15" s="73"/>
      <c r="B15" s="27"/>
      <c r="C15" s="30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"/>
      <c r="U15" s="4">
        <f t="shared" ref="U15" si="9">COUNT(E14:T15)</f>
        <v>0</v>
      </c>
      <c r="V15" s="10"/>
      <c r="W15" s="96"/>
      <c r="X15" s="46"/>
      <c r="Y15" s="46"/>
      <c r="Z15" s="46"/>
      <c r="AA15" s="75">
        <f t="shared" ref="AA15:AA29" si="10">W14-AA14</f>
        <v>0</v>
      </c>
    </row>
    <row r="16" spans="1:27" ht="16.5" customHeight="1" x14ac:dyDescent="0.3">
      <c r="A16" s="73">
        <v>4</v>
      </c>
      <c r="B16" s="27"/>
      <c r="C16" s="23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6">
        <f t="shared" ref="U16" si="11">SUM(E16:T17)</f>
        <v>0</v>
      </c>
      <c r="V16" s="11">
        <f>V10</f>
        <v>9160</v>
      </c>
      <c r="W16" s="97">
        <f>U16*V16</f>
        <v>0</v>
      </c>
      <c r="X16" s="47"/>
      <c r="Y16" s="47"/>
      <c r="Z16" s="48"/>
      <c r="AA16" s="74">
        <f t="shared" ref="AA16:AA29" si="12">SUM(X16:Z17)</f>
        <v>0</v>
      </c>
    </row>
    <row r="17" spans="1:27" ht="17.25" customHeight="1" thickBot="1" x14ac:dyDescent="0.35">
      <c r="A17" s="73"/>
      <c r="B17" s="27"/>
      <c r="C17" s="30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"/>
      <c r="U17" s="4">
        <f t="shared" ref="U17" si="13">COUNT(E16:T17)</f>
        <v>0</v>
      </c>
      <c r="V17" s="10"/>
      <c r="W17" s="96"/>
      <c r="X17" s="46"/>
      <c r="Y17" s="46"/>
      <c r="Z17" s="46"/>
      <c r="AA17" s="75">
        <f t="shared" ref="AA17:AA29" si="14">W16-AA16</f>
        <v>0</v>
      </c>
    </row>
    <row r="18" spans="1:27" ht="16.5" customHeight="1" x14ac:dyDescent="0.3">
      <c r="A18" s="73">
        <v>5</v>
      </c>
      <c r="B18" s="27"/>
      <c r="C18" s="23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>
        <f t="shared" ref="U18" si="15">SUM(E18:T19)</f>
        <v>0</v>
      </c>
      <c r="V18" s="11">
        <f>V10</f>
        <v>9160</v>
      </c>
      <c r="W18" s="97">
        <f>U18*V18</f>
        <v>0</v>
      </c>
      <c r="X18" s="47"/>
      <c r="Y18" s="47"/>
      <c r="Z18" s="48"/>
      <c r="AA18" s="74">
        <f t="shared" ref="AA18:AA29" si="16">SUM(X18:Z19)</f>
        <v>0</v>
      </c>
    </row>
    <row r="19" spans="1:27" ht="17.25" customHeight="1" thickBot="1" x14ac:dyDescent="0.35">
      <c r="A19" s="73"/>
      <c r="B19" s="27"/>
      <c r="C19" s="30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  <c r="U19" s="4">
        <f t="shared" ref="U19" si="17">COUNT(E18:T19)</f>
        <v>0</v>
      </c>
      <c r="V19" s="10"/>
      <c r="W19" s="96"/>
      <c r="X19" s="46"/>
      <c r="Y19" s="46"/>
      <c r="Z19" s="46"/>
      <c r="AA19" s="75">
        <f t="shared" ref="AA19:AA29" si="18">W18-AA18</f>
        <v>0</v>
      </c>
    </row>
    <row r="20" spans="1:27" ht="16.5" customHeight="1" x14ac:dyDescent="0.3">
      <c r="A20" s="73">
        <v>6</v>
      </c>
      <c r="B20" s="27"/>
      <c r="C20" s="23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6">
        <f t="shared" ref="U20" si="19">SUM(E20:T21)</f>
        <v>0</v>
      </c>
      <c r="V20" s="11">
        <f>V10</f>
        <v>9160</v>
      </c>
      <c r="W20" s="97">
        <f>U20*V20</f>
        <v>0</v>
      </c>
      <c r="X20" s="47"/>
      <c r="Y20" s="47"/>
      <c r="Z20" s="48"/>
      <c r="AA20" s="74">
        <f t="shared" ref="AA20:AA29" si="20">SUM(X20:Z21)</f>
        <v>0</v>
      </c>
    </row>
    <row r="21" spans="1:27" ht="17.25" customHeight="1" thickBot="1" x14ac:dyDescent="0.35">
      <c r="A21" s="73"/>
      <c r="B21" s="27"/>
      <c r="C21" s="30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"/>
      <c r="U21" s="4">
        <f t="shared" ref="U21" si="21">COUNT(E20:T21)</f>
        <v>0</v>
      </c>
      <c r="V21" s="10"/>
      <c r="W21" s="96"/>
      <c r="X21" s="46"/>
      <c r="Y21" s="46"/>
      <c r="Z21" s="46"/>
      <c r="AA21" s="75">
        <f t="shared" ref="AA21:AA29" si="22">W20-AA20</f>
        <v>0</v>
      </c>
    </row>
    <row r="22" spans="1:27" ht="16.5" customHeight="1" x14ac:dyDescent="0.3">
      <c r="A22" s="73">
        <v>7</v>
      </c>
      <c r="B22" s="27"/>
      <c r="C22" s="23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6">
        <f t="shared" ref="U22" si="23">SUM(E22:T23)</f>
        <v>0</v>
      </c>
      <c r="V22" s="11">
        <f>V10</f>
        <v>9160</v>
      </c>
      <c r="W22" s="97">
        <f>U22*V22</f>
        <v>0</v>
      </c>
      <c r="X22" s="47"/>
      <c r="Y22" s="47"/>
      <c r="Z22" s="48"/>
      <c r="AA22" s="74">
        <f t="shared" ref="AA22:AA29" si="24">SUM(X22:Z23)</f>
        <v>0</v>
      </c>
    </row>
    <row r="23" spans="1:27" ht="17.25" customHeight="1" thickBot="1" x14ac:dyDescent="0.35">
      <c r="A23" s="73"/>
      <c r="B23" s="27"/>
      <c r="C23" s="30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"/>
      <c r="U23" s="4">
        <f t="shared" ref="U23" si="25">COUNT(E22:T23)</f>
        <v>0</v>
      </c>
      <c r="V23" s="10"/>
      <c r="W23" s="96"/>
      <c r="X23" s="46"/>
      <c r="Y23" s="46"/>
      <c r="Z23" s="46"/>
      <c r="AA23" s="75">
        <f t="shared" ref="AA23:AA29" si="26">W22-AA22</f>
        <v>0</v>
      </c>
    </row>
    <row r="24" spans="1:27" ht="16.5" customHeight="1" x14ac:dyDescent="0.3">
      <c r="A24" s="73">
        <v>8</v>
      </c>
      <c r="B24" s="27"/>
      <c r="C24" s="23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6">
        <f t="shared" ref="U24" si="27">SUM(E24:T25)</f>
        <v>0</v>
      </c>
      <c r="V24" s="11">
        <f>V10</f>
        <v>9160</v>
      </c>
      <c r="W24" s="97">
        <f>U24*V24</f>
        <v>0</v>
      </c>
      <c r="X24" s="47"/>
      <c r="Y24" s="47"/>
      <c r="Z24" s="48"/>
      <c r="AA24" s="74">
        <f t="shared" ref="AA24:AA29" si="28">SUM(X24:Z25)</f>
        <v>0</v>
      </c>
    </row>
    <row r="25" spans="1:27" ht="17.25" customHeight="1" thickBot="1" x14ac:dyDescent="0.35">
      <c r="A25" s="73"/>
      <c r="B25" s="27"/>
      <c r="C25" s="30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"/>
      <c r="U25" s="4">
        <f t="shared" ref="U25" si="29">COUNT(E24:T25)</f>
        <v>0</v>
      </c>
      <c r="V25" s="10"/>
      <c r="W25" s="96"/>
      <c r="X25" s="46"/>
      <c r="Y25" s="46"/>
      <c r="Z25" s="46"/>
      <c r="AA25" s="75">
        <f t="shared" ref="AA25:AA29" si="30">W24-AA24</f>
        <v>0</v>
      </c>
    </row>
    <row r="26" spans="1:27" ht="16.5" customHeight="1" x14ac:dyDescent="0.3">
      <c r="A26" s="73">
        <v>9</v>
      </c>
      <c r="B26" s="27"/>
      <c r="C26" s="23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6">
        <f t="shared" ref="U26" si="31">SUM(E26:T27)</f>
        <v>0</v>
      </c>
      <c r="V26" s="11">
        <f>V10</f>
        <v>9160</v>
      </c>
      <c r="W26" s="97">
        <f>U26*V26</f>
        <v>0</v>
      </c>
      <c r="X26" s="47"/>
      <c r="Y26" s="47"/>
      <c r="Z26" s="48"/>
      <c r="AA26" s="74">
        <f t="shared" ref="AA26:AA29" si="32">SUM(X26:Z27)</f>
        <v>0</v>
      </c>
    </row>
    <row r="27" spans="1:27" ht="17.25" customHeight="1" thickBot="1" x14ac:dyDescent="0.35">
      <c r="A27" s="73"/>
      <c r="B27" s="27"/>
      <c r="C27" s="30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"/>
      <c r="U27" s="4">
        <f t="shared" ref="U27" si="33">COUNT(E26:T27)</f>
        <v>0</v>
      </c>
      <c r="V27" s="10"/>
      <c r="W27" s="96"/>
      <c r="X27" s="46"/>
      <c r="Y27" s="46"/>
      <c r="Z27" s="46"/>
      <c r="AA27" s="75">
        <f t="shared" ref="AA27:AA29" si="34">W26-AA26</f>
        <v>0</v>
      </c>
    </row>
    <row r="28" spans="1:27" ht="16.5" customHeight="1" x14ac:dyDescent="0.3">
      <c r="A28" s="73">
        <v>10</v>
      </c>
      <c r="B28" s="27"/>
      <c r="C28" s="23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6">
        <f t="shared" ref="U28" si="35">SUM(E28:T29)</f>
        <v>0</v>
      </c>
      <c r="V28" s="11">
        <f>V10</f>
        <v>9160</v>
      </c>
      <c r="W28" s="97">
        <f>U28*V28</f>
        <v>0</v>
      </c>
      <c r="X28" s="47"/>
      <c r="Y28" s="47"/>
      <c r="Z28" s="48"/>
      <c r="AA28" s="74">
        <f t="shared" ref="AA28:AA29" si="36">SUM(X28:Z29)</f>
        <v>0</v>
      </c>
    </row>
    <row r="29" spans="1:27" ht="17.25" customHeight="1" thickBot="1" x14ac:dyDescent="0.35">
      <c r="A29" s="73"/>
      <c r="B29" s="27"/>
      <c r="C29" s="30"/>
      <c r="D29" s="2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6"/>
      <c r="U29" s="4">
        <f t="shared" ref="U29" si="37">COUNT(E28:T29)</f>
        <v>0</v>
      </c>
      <c r="V29" s="10"/>
      <c r="W29" s="96"/>
      <c r="X29" s="46"/>
      <c r="Y29" s="46"/>
      <c r="Z29" s="46"/>
      <c r="AA29" s="75">
        <f t="shared" ref="AA29" si="38">W28-AA28</f>
        <v>0</v>
      </c>
    </row>
    <row r="30" spans="1:27" ht="16.5" customHeight="1" x14ac:dyDescent="0.3">
      <c r="A30" s="38" t="s">
        <v>17</v>
      </c>
      <c r="B30" s="39"/>
      <c r="C30" s="39"/>
      <c r="D30" s="40"/>
      <c r="E30" s="37">
        <f>SUM(E10,E12,E14,E16,E18,E20,E22,E24,E26,E28)</f>
        <v>0</v>
      </c>
      <c r="F30" s="37">
        <f t="shared" ref="F30:T31" si="39">SUM(F10,F12,F14,F16,F18,F20,F22,F24,F26,F28)</f>
        <v>0</v>
      </c>
      <c r="G30" s="37">
        <f t="shared" si="39"/>
        <v>0</v>
      </c>
      <c r="H30" s="37">
        <f t="shared" si="39"/>
        <v>0</v>
      </c>
      <c r="I30" s="37">
        <f t="shared" si="39"/>
        <v>0</v>
      </c>
      <c r="J30" s="37">
        <f t="shared" si="39"/>
        <v>5</v>
      </c>
      <c r="K30" s="37">
        <f t="shared" si="39"/>
        <v>0</v>
      </c>
      <c r="L30" s="37">
        <f t="shared" si="39"/>
        <v>5</v>
      </c>
      <c r="M30" s="37">
        <f t="shared" si="39"/>
        <v>0</v>
      </c>
      <c r="N30" s="37">
        <f t="shared" si="39"/>
        <v>0</v>
      </c>
      <c r="O30" s="37">
        <f t="shared" si="39"/>
        <v>0</v>
      </c>
      <c r="P30" s="37">
        <f t="shared" si="39"/>
        <v>0</v>
      </c>
      <c r="Q30" s="37">
        <f t="shared" si="39"/>
        <v>5</v>
      </c>
      <c r="R30" s="37">
        <f t="shared" si="39"/>
        <v>0</v>
      </c>
      <c r="S30" s="37">
        <f t="shared" si="39"/>
        <v>5</v>
      </c>
      <c r="T30" s="37">
        <f t="shared" si="39"/>
        <v>0</v>
      </c>
      <c r="U30" s="36">
        <f t="shared" ref="U30" si="40">SUM(E30:T31)</f>
        <v>35</v>
      </c>
      <c r="V30" s="53"/>
      <c r="W30" s="98">
        <f>SUM(W10,W12,W14,W16,W18,W20,W22,W24,W26,W28)</f>
        <v>320600</v>
      </c>
      <c r="X30" s="49">
        <f>SUM(X10,X12,X14,X16,X18,X20,X22,X24,X26,X28)</f>
        <v>0</v>
      </c>
      <c r="Y30" s="49">
        <f t="shared" ref="Y30:AA31" si="41">SUM(Y10,Y12,Y14,Y16,Y18,Y20,Y22,Y24,Y26,Y28)</f>
        <v>0</v>
      </c>
      <c r="Z30" s="50">
        <f t="shared" si="41"/>
        <v>0</v>
      </c>
      <c r="AA30" s="76">
        <f t="shared" si="41"/>
        <v>0</v>
      </c>
    </row>
    <row r="31" spans="1:27" ht="17.25" customHeight="1" thickBot="1" x14ac:dyDescent="0.35">
      <c r="A31" s="41"/>
      <c r="B31" s="42"/>
      <c r="C31" s="42"/>
      <c r="D31" s="43"/>
      <c r="E31" s="44">
        <f>SUM(E11,E13,E15,E17,E19,E21,E23,E25,E27,E29)</f>
        <v>0</v>
      </c>
      <c r="F31" s="45">
        <f t="shared" si="39"/>
        <v>0</v>
      </c>
      <c r="G31" s="45">
        <f t="shared" si="39"/>
        <v>0</v>
      </c>
      <c r="H31" s="45">
        <f t="shared" si="39"/>
        <v>5</v>
      </c>
      <c r="I31" s="45">
        <f t="shared" si="39"/>
        <v>0</v>
      </c>
      <c r="J31" s="45">
        <f t="shared" si="39"/>
        <v>5</v>
      </c>
      <c r="K31" s="45">
        <f t="shared" si="39"/>
        <v>0</v>
      </c>
      <c r="L31" s="45">
        <f t="shared" si="39"/>
        <v>0</v>
      </c>
      <c r="M31" s="45">
        <f t="shared" si="39"/>
        <v>0</v>
      </c>
      <c r="N31" s="45">
        <f t="shared" si="39"/>
        <v>0</v>
      </c>
      <c r="O31" s="45">
        <f t="shared" si="39"/>
        <v>5</v>
      </c>
      <c r="P31" s="45">
        <f t="shared" si="39"/>
        <v>0</v>
      </c>
      <c r="Q31" s="45">
        <f t="shared" si="39"/>
        <v>0</v>
      </c>
      <c r="R31" s="45">
        <f t="shared" si="39"/>
        <v>0</v>
      </c>
      <c r="S31" s="45">
        <f t="shared" si="39"/>
        <v>0</v>
      </c>
      <c r="T31" s="6"/>
      <c r="U31" s="4">
        <f>SUM(U11,U13,U15,U17,U19,U21,U23,U25,U27,U29)</f>
        <v>7</v>
      </c>
      <c r="V31" s="54"/>
      <c r="W31" s="96"/>
      <c r="X31" s="51">
        <f>SUM(X11,X13,X15,X17,X19,X21,X23,X25,X27,X29)</f>
        <v>0</v>
      </c>
      <c r="Y31" s="51">
        <f t="shared" si="41"/>
        <v>0</v>
      </c>
      <c r="Z31" s="52">
        <f t="shared" si="41"/>
        <v>0</v>
      </c>
      <c r="AA31" s="77">
        <f t="shared" si="41"/>
        <v>320600</v>
      </c>
    </row>
    <row r="32" spans="1:27" x14ac:dyDescent="0.3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5:21" x14ac:dyDescent="0.3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74">
    <mergeCell ref="A28:A29"/>
    <mergeCell ref="B28:B29"/>
    <mergeCell ref="D28:D29"/>
    <mergeCell ref="V28:V29"/>
    <mergeCell ref="W28:W29"/>
    <mergeCell ref="A30:D31"/>
    <mergeCell ref="V30:V31"/>
    <mergeCell ref="W30:W31"/>
    <mergeCell ref="A24:A25"/>
    <mergeCell ref="B24:B25"/>
    <mergeCell ref="D24:D25"/>
    <mergeCell ref="V24:V25"/>
    <mergeCell ref="W24:W25"/>
    <mergeCell ref="A26:A27"/>
    <mergeCell ref="B26:B27"/>
    <mergeCell ref="D26:D27"/>
    <mergeCell ref="V26:V27"/>
    <mergeCell ref="W26:W27"/>
    <mergeCell ref="A20:A21"/>
    <mergeCell ref="B20:B21"/>
    <mergeCell ref="D20:D21"/>
    <mergeCell ref="V20:V21"/>
    <mergeCell ref="W20:W21"/>
    <mergeCell ref="A22:A23"/>
    <mergeCell ref="B22:B23"/>
    <mergeCell ref="D22:D23"/>
    <mergeCell ref="V22:V23"/>
    <mergeCell ref="W22:W23"/>
    <mergeCell ref="A16:A17"/>
    <mergeCell ref="B16:B17"/>
    <mergeCell ref="D16:D17"/>
    <mergeCell ref="V16:V17"/>
    <mergeCell ref="W16:W17"/>
    <mergeCell ref="A18:A19"/>
    <mergeCell ref="B18:B19"/>
    <mergeCell ref="D18:D19"/>
    <mergeCell ref="V18:V19"/>
    <mergeCell ref="W18:W19"/>
    <mergeCell ref="A12:A13"/>
    <mergeCell ref="B12:B13"/>
    <mergeCell ref="D12:D13"/>
    <mergeCell ref="V12:V13"/>
    <mergeCell ref="W12:W13"/>
    <mergeCell ref="A14:A15"/>
    <mergeCell ref="B14:B15"/>
    <mergeCell ref="D14:D15"/>
    <mergeCell ref="V14:V15"/>
    <mergeCell ref="W14:W15"/>
    <mergeCell ref="AA8:AA9"/>
    <mergeCell ref="A10:A11"/>
    <mergeCell ref="B10:B11"/>
    <mergeCell ref="D10:D11"/>
    <mergeCell ref="V10:V11"/>
    <mergeCell ref="W10:W11"/>
    <mergeCell ref="W5:W9"/>
    <mergeCell ref="X5:X7"/>
    <mergeCell ref="Y5:Y7"/>
    <mergeCell ref="Z5:Z7"/>
    <mergeCell ref="AA5:AA7"/>
    <mergeCell ref="C8:C9"/>
    <mergeCell ref="U8:U9"/>
    <mergeCell ref="X8:X9"/>
    <mergeCell ref="Y8:Y9"/>
    <mergeCell ref="Z8:Z9"/>
    <mergeCell ref="A1:AA2"/>
    <mergeCell ref="A3:D4"/>
    <mergeCell ref="E3:AA4"/>
    <mergeCell ref="A5:A9"/>
    <mergeCell ref="B5:B9"/>
    <mergeCell ref="C5:C7"/>
    <mergeCell ref="D5:D9"/>
    <mergeCell ref="E5:T5"/>
    <mergeCell ref="U5:U7"/>
    <mergeCell ref="V5:V9"/>
  </mergeCells>
  <phoneticPr fontId="1" type="noConversion"/>
  <conditionalFormatting sqref="E7:T7">
    <cfRule type="cellIs" dxfId="27" priority="3" operator="equal">
      <formula>"일"</formula>
    </cfRule>
    <cfRule type="cellIs" dxfId="26" priority="4" operator="equal">
      <formula>"토"</formula>
    </cfRule>
  </conditionalFormatting>
  <conditionalFormatting sqref="E9:S9">
    <cfRule type="cellIs" dxfId="25" priority="1" operator="equal">
      <formula>"일"</formula>
    </cfRule>
    <cfRule type="cellIs" dxfId="24" priority="2" operator="equal">
      <formula>"토"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기본사항 (주 15시간 미만 만)</vt:lpstr>
      <vt:lpstr>2021년11월</vt:lpstr>
      <vt:lpstr>2021년12월</vt:lpstr>
      <vt:lpstr>2022년01월</vt:lpstr>
      <vt:lpstr>2022년02월</vt:lpstr>
      <vt:lpstr>2022년03월</vt:lpstr>
      <vt:lpstr>2022년04월</vt:lpstr>
      <vt:lpstr>2022년05월</vt:lpstr>
      <vt:lpstr>2022년06월</vt:lpstr>
      <vt:lpstr>2022년07월</vt:lpstr>
      <vt:lpstr>2022년08월</vt:lpstr>
      <vt:lpstr>2022년09월</vt:lpstr>
      <vt:lpstr>2022년10월</vt:lpstr>
      <vt:lpstr>2022년11월</vt:lpstr>
      <vt:lpstr>2022년12월</vt:lpstr>
    </vt:vector>
  </TitlesOfParts>
  <Company>KOREA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2021-11-30T06:55:07Z</cp:lastPrinted>
  <dcterms:created xsi:type="dcterms:W3CDTF">2015-01-14T07:14:53Z</dcterms:created>
  <dcterms:modified xsi:type="dcterms:W3CDTF">2021-11-30T07:07:09Z</dcterms:modified>
</cp:coreProperties>
</file>