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esktop\2020년귀속 법인세\0 - 제출서식\"/>
    </mc:Choice>
  </mc:AlternateContent>
  <xr:revisionPtr revIDLastSave="0" documentId="13_ncr:1_{5DECE242-0849-4E6C-9442-0CFA9F0A01C0}" xr6:coauthVersionLast="46" xr6:coauthVersionMax="46" xr10:uidLastSave="{00000000-0000-0000-0000-000000000000}"/>
  <bookViews>
    <workbookView xWindow="-60" yWindow="-60" windowWidth="28920" windowHeight="16320" xr2:uid="{D37F8939-8BBE-47E8-9FB8-2880EA63C6FC}"/>
  </bookViews>
  <sheets>
    <sheet name="조정후 수입금액명세서(예제)" sheetId="3" r:id="rId1"/>
    <sheet name="VAT신고서 와 손익계산서 매출액 차이 현황" sheetId="1" r:id="rId2"/>
    <sheet name="유상사급" sheetId="2" r:id="rId3"/>
  </sheets>
  <externalReferences>
    <externalReference r:id="rId4"/>
  </externalReferences>
  <definedNames>
    <definedName name="_xlnm._FilterDatabase" localSheetId="1" hidden="1">'VAT신고서 와 손익계산서 매출액 차이 현황'!#REF!</definedName>
    <definedName name="세율2018">[1]tax!$H$6:$K$9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3" l="1"/>
  <c r="J8" i="3"/>
  <c r="J7" i="3"/>
  <c r="J6" i="3"/>
  <c r="J5" i="3"/>
  <c r="G41" i="3"/>
  <c r="H41" i="3"/>
  <c r="I41" i="3" s="1"/>
  <c r="H42" i="3"/>
  <c r="I42" i="3"/>
  <c r="H43" i="3"/>
  <c r="I43" i="3" s="1"/>
  <c r="H44" i="3"/>
  <c r="I44" i="3"/>
  <c r="H45" i="3"/>
  <c r="I45" i="3" s="1"/>
  <c r="H46" i="3"/>
  <c r="I46" i="3"/>
  <c r="H47" i="3"/>
  <c r="I47" i="3" s="1"/>
  <c r="H48" i="3"/>
  <c r="I48" i="3"/>
  <c r="I40" i="3"/>
  <c r="H40" i="3"/>
  <c r="G30" i="3"/>
  <c r="F30" i="3"/>
  <c r="F27" i="3"/>
  <c r="E30" i="3"/>
  <c r="E27" i="3" s="1"/>
  <c r="D30" i="3"/>
  <c r="C41" i="3"/>
  <c r="G40" i="3"/>
  <c r="G49" i="3" s="1"/>
  <c r="F40" i="3"/>
  <c r="F49" i="3" s="1"/>
  <c r="E40" i="3"/>
  <c r="E49" i="3" s="1"/>
  <c r="D40" i="3"/>
  <c r="D49" i="3" s="1"/>
  <c r="E24" i="3"/>
  <c r="F24" i="3"/>
  <c r="G24" i="3"/>
  <c r="C23" i="3"/>
  <c r="C22" i="3"/>
  <c r="C21" i="3"/>
  <c r="C20" i="3"/>
  <c r="C19" i="3"/>
  <c r="C18" i="3"/>
  <c r="D24" i="3"/>
  <c r="C29" i="3"/>
  <c r="C31" i="3"/>
  <c r="C32" i="3"/>
  <c r="C33" i="3"/>
  <c r="C34" i="3"/>
  <c r="C35" i="3"/>
  <c r="C28" i="3"/>
  <c r="D27" i="3"/>
  <c r="G27" i="3"/>
  <c r="I61" i="1"/>
  <c r="D61" i="1"/>
  <c r="H8" i="3"/>
  <c r="H7" i="3"/>
  <c r="H6" i="3"/>
  <c r="H5" i="3"/>
  <c r="H8" i="1"/>
  <c r="H9" i="1"/>
  <c r="H10" i="1"/>
  <c r="H11" i="1"/>
  <c r="H12" i="1"/>
  <c r="H13" i="1"/>
  <c r="H14" i="1"/>
  <c r="H15" i="1"/>
  <c r="H16" i="1"/>
  <c r="H17" i="1"/>
  <c r="H7" i="1"/>
  <c r="H6" i="1"/>
  <c r="E9" i="3"/>
  <c r="D9" i="3"/>
  <c r="C9" i="3"/>
  <c r="K5" i="3"/>
  <c r="P5" i="3"/>
  <c r="T5" i="3"/>
  <c r="P6" i="3"/>
  <c r="T6" i="3"/>
  <c r="P7" i="3"/>
  <c r="T7" i="3"/>
  <c r="P8" i="3"/>
  <c r="T8" i="3"/>
  <c r="B9" i="3"/>
  <c r="F9" i="3"/>
  <c r="G9" i="3"/>
  <c r="I9" i="3"/>
  <c r="M9" i="3"/>
  <c r="N9" i="3"/>
  <c r="R9" i="3"/>
  <c r="S9" i="3"/>
  <c r="J9" i="3" l="1"/>
  <c r="K8" i="3"/>
  <c r="K7" i="3"/>
  <c r="C30" i="3"/>
  <c r="D37" i="3"/>
  <c r="D50" i="3" s="1"/>
  <c r="C40" i="3"/>
  <c r="C49" i="3"/>
  <c r="E37" i="3"/>
  <c r="E50" i="3" s="1"/>
  <c r="C24" i="3"/>
  <c r="K6" i="3"/>
  <c r="G37" i="3"/>
  <c r="F10" i="3"/>
  <c r="T9" i="3"/>
  <c r="F37" i="3"/>
  <c r="F50" i="3" s="1"/>
  <c r="C27" i="3"/>
  <c r="H9" i="3"/>
  <c r="P9" i="3"/>
  <c r="K9" i="3"/>
  <c r="K13" i="3" s="1"/>
  <c r="K15" i="3" s="1"/>
  <c r="F18" i="1"/>
  <c r="C37" i="3" l="1"/>
  <c r="C50" i="3" s="1"/>
  <c r="G50" i="3"/>
  <c r="D84" i="1"/>
  <c r="I81" i="1"/>
  <c r="K23" i="1"/>
  <c r="H20" i="1"/>
  <c r="J18" i="1"/>
  <c r="G18" i="1"/>
  <c r="E31" i="1" s="1"/>
  <c r="E18" i="1"/>
  <c r="D18" i="1"/>
  <c r="B18" i="1"/>
  <c r="C18" i="1"/>
  <c r="I14" i="1" l="1"/>
  <c r="K14" i="1" s="1"/>
  <c r="I8" i="1"/>
  <c r="K8" i="1" s="1"/>
  <c r="I11" i="1"/>
  <c r="K11" i="1" s="1"/>
  <c r="I17" i="1"/>
  <c r="K17" i="1" s="1"/>
  <c r="H18" i="1"/>
  <c r="J81" i="1"/>
  <c r="E84" i="1"/>
  <c r="J61" i="1"/>
  <c r="D32" i="1"/>
  <c r="C21" i="1"/>
  <c r="C32" i="1"/>
  <c r="E29" i="1"/>
  <c r="B21" i="1"/>
  <c r="G21" i="1"/>
  <c r="D21" i="1"/>
  <c r="E30" i="1"/>
  <c r="E21" i="1"/>
  <c r="I18" i="1" l="1"/>
  <c r="K18" i="1"/>
  <c r="K24" i="1" s="1"/>
  <c r="H21" i="1"/>
  <c r="E32" i="1"/>
  <c r="H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F3" authorId="0" shapeId="0" xr:uid="{9A31E6E3-04B3-4D27-85D3-433BFBE08474}">
      <text>
        <r>
          <rPr>
            <b/>
            <sz val="9"/>
            <color indexed="81"/>
            <rFont val="돋움"/>
            <family val="3"/>
            <charset val="129"/>
          </rPr>
          <t xml:space="preserve">외화환산
</t>
        </r>
      </text>
    </comment>
    <comment ref="J3" authorId="0" shapeId="0" xr:uid="{6F203BD1-B8D3-4C69-B97A-04B0B5B389C9}">
      <text>
        <r>
          <rPr>
            <b/>
            <sz val="9"/>
            <color indexed="81"/>
            <rFont val="돋움"/>
            <family val="3"/>
            <charset val="129"/>
          </rPr>
          <t>세금계산서등을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발행했으나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매출로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안가고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영업외수익등으로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잡이익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고철매각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잡자재매각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계정등으로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임차인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전기세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대납등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유형자산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처분등</t>
        </r>
        <r>
          <rPr>
            <b/>
            <sz val="9"/>
            <color indexed="81"/>
            <rFont val="Tahoma"/>
            <family val="2"/>
          </rPr>
          <t>. (</t>
        </r>
        <r>
          <rPr>
            <b/>
            <sz val="9"/>
            <color indexed="81"/>
            <rFont val="돋움"/>
            <family val="3"/>
            <charset val="129"/>
          </rPr>
          <t>합계잔액시산표의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유형자산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 xml:space="preserve"> check!!!)
</t>
        </r>
        <r>
          <rPr>
            <b/>
            <sz val="9"/>
            <color indexed="81"/>
            <rFont val="돋움"/>
            <family val="3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잡이익계정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검토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유형자산처분이익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유형자산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처분손실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검토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세금계산서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발행여부</t>
        </r>
        <r>
          <rPr>
            <b/>
            <sz val="9"/>
            <color indexed="81"/>
            <rFont val="Tahoma"/>
            <family val="2"/>
          </rPr>
          <t xml:space="preserve"> check)
    </t>
        </r>
        <r>
          <rPr>
            <b/>
            <sz val="9"/>
            <color indexed="81"/>
            <rFont val="돋움"/>
            <family val="3"/>
            <charset val="129"/>
          </rPr>
          <t>세금과공과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간주임대료</t>
        </r>
        <r>
          <rPr>
            <b/>
            <sz val="9"/>
            <color indexed="81"/>
            <rFont val="Tahoma"/>
            <family val="2"/>
          </rPr>
          <t xml:space="preserve">) check!!
</t>
        </r>
      </text>
    </comment>
    <comment ref="H8" authorId="0" shapeId="0" xr:uid="{CC28371F-B069-4F57-80CD-DB5BDA1CF841}">
      <text>
        <r>
          <rPr>
            <b/>
            <sz val="9"/>
            <color indexed="81"/>
            <rFont val="돋움"/>
            <family val="3"/>
            <charset val="129"/>
          </rPr>
          <t>재무상태표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대차대조표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부가가치세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대급금
</t>
        </r>
        <r>
          <rPr>
            <b/>
            <sz val="9"/>
            <color indexed="81"/>
            <rFont val="Tahoma"/>
            <family val="2"/>
          </rPr>
          <t xml:space="preserve">or  </t>
        </r>
        <r>
          <rPr>
            <b/>
            <sz val="9"/>
            <color indexed="81"/>
            <rFont val="돋움"/>
            <family val="3"/>
            <charset val="129"/>
          </rPr>
          <t>▲일경우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부가가치세예수금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 xml:space="preserve"> check!!
</t>
        </r>
        <r>
          <rPr>
            <b/>
            <sz val="9"/>
            <color indexed="81"/>
            <rFont val="돋움"/>
            <family val="3"/>
            <charset val="129"/>
          </rPr>
          <t>외부회계감사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업체는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이월되는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부가가치세대급금및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부가가치세예수금을
미지급금이나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미수금으로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대체하는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많음</t>
        </r>
        <r>
          <rPr>
            <b/>
            <sz val="9"/>
            <color indexed="81"/>
            <rFont val="Tahoma"/>
            <family val="2"/>
          </rPr>
          <t>. (</t>
        </r>
        <r>
          <rPr>
            <b/>
            <sz val="9"/>
            <color indexed="81"/>
            <rFont val="돋움"/>
            <family val="3"/>
            <charset val="129"/>
          </rPr>
          <t>외감업체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계정과목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많음</t>
        </r>
        <r>
          <rPr>
            <b/>
            <sz val="9"/>
            <color indexed="81"/>
            <rFont val="Tahoma"/>
            <family val="2"/>
          </rPr>
          <t>.)</t>
        </r>
      </text>
    </comment>
    <comment ref="I8" authorId="0" shapeId="0" xr:uid="{3F16DAFF-EA1C-42D8-8434-0CC8437F7693}">
      <text>
        <r>
          <rPr>
            <sz val="9"/>
            <color indexed="81"/>
            <rFont val="돋움"/>
            <family val="3"/>
            <charset val="129"/>
          </rPr>
          <t>부가세예수금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<sst xmlns="http://schemas.openxmlformats.org/spreadsheetml/2006/main" count="206" uniqueCount="159">
  <si>
    <t>P</t>
    <phoneticPr fontId="4" type="noConversion"/>
  </si>
  <si>
    <t xml:space="preserve">매출 </t>
    <phoneticPr fontId="4" type="noConversion"/>
  </si>
  <si>
    <t>Prepared</t>
    <phoneticPr fontId="4" type="noConversion"/>
  </si>
  <si>
    <t>Date</t>
    <phoneticPr fontId="4" type="noConversion"/>
  </si>
  <si>
    <t>ICA</t>
    <phoneticPr fontId="4" type="noConversion"/>
  </si>
  <si>
    <t>Reviewed</t>
    <phoneticPr fontId="4" type="noConversion"/>
  </si>
  <si>
    <t>월</t>
    <phoneticPr fontId="4" type="noConversion"/>
  </si>
  <si>
    <t>제품국내매출액</t>
    <phoneticPr fontId="4" type="noConversion"/>
  </si>
  <si>
    <t>제품수출매출액</t>
    <phoneticPr fontId="4" type="noConversion"/>
  </si>
  <si>
    <t>상품국내매출액</t>
    <phoneticPr fontId="4" type="noConversion"/>
  </si>
  <si>
    <t>상품수출매출액</t>
    <phoneticPr fontId="4" type="noConversion"/>
  </si>
  <si>
    <t>용역수수료</t>
    <phoneticPr fontId="4" type="noConversion"/>
  </si>
  <si>
    <t>소계</t>
    <phoneticPr fontId="4" type="noConversion"/>
  </si>
  <si>
    <t>분기누계</t>
    <phoneticPr fontId="4" type="noConversion"/>
  </si>
  <si>
    <t>부가세과표</t>
    <phoneticPr fontId="4" type="noConversion"/>
  </si>
  <si>
    <t>차이</t>
    <phoneticPr fontId="4" type="noConversion"/>
  </si>
  <si>
    <t>계</t>
    <phoneticPr fontId="4" type="noConversion"/>
  </si>
  <si>
    <t>비율</t>
    <phoneticPr fontId="4" type="noConversion"/>
  </si>
  <si>
    <t xml:space="preserve"> </t>
    <phoneticPr fontId="4" type="noConversion"/>
  </si>
  <si>
    <t>전기</t>
    <phoneticPr fontId="4" type="noConversion"/>
  </si>
  <si>
    <t>잡이익</t>
    <phoneticPr fontId="4" type="noConversion"/>
  </si>
  <si>
    <t>증감</t>
    <phoneticPr fontId="4" type="noConversion"/>
  </si>
  <si>
    <t>유형자산매각</t>
    <phoneticPr fontId="4" type="noConversion"/>
  </si>
  <si>
    <t>증감률</t>
    <phoneticPr fontId="4" type="noConversion"/>
  </si>
  <si>
    <t>기타</t>
    <phoneticPr fontId="4" type="noConversion"/>
  </si>
  <si>
    <t>&lt;검토&gt;</t>
    <phoneticPr fontId="4" type="noConversion"/>
  </si>
  <si>
    <t>&lt;내역&gt;</t>
    <phoneticPr fontId="4" type="noConversion"/>
  </si>
  <si>
    <t>구분</t>
    <phoneticPr fontId="4" type="noConversion"/>
  </si>
  <si>
    <t>국내</t>
    <phoneticPr fontId="4" type="noConversion"/>
  </si>
  <si>
    <t>수출</t>
    <phoneticPr fontId="4" type="noConversion"/>
  </si>
  <si>
    <t>구성비율</t>
    <phoneticPr fontId="4" type="noConversion"/>
  </si>
  <si>
    <t>제품매출</t>
    <phoneticPr fontId="4" type="noConversion"/>
  </si>
  <si>
    <t>상품매출</t>
    <phoneticPr fontId="4" type="noConversion"/>
  </si>
  <si>
    <t>용역매출</t>
    <phoneticPr fontId="4" type="noConversion"/>
  </si>
  <si>
    <t>&lt;거래처별 매출현황&gt;</t>
    <phoneticPr fontId="4" type="noConversion"/>
  </si>
  <si>
    <t>ㅇ. 제품매출</t>
    <phoneticPr fontId="4" type="noConversion"/>
  </si>
  <si>
    <t>당기</t>
    <phoneticPr fontId="4" type="noConversion"/>
  </si>
  <si>
    <t>거래처</t>
    <phoneticPr fontId="4" type="noConversion"/>
  </si>
  <si>
    <t>금액</t>
    <phoneticPr fontId="4" type="noConversion"/>
  </si>
  <si>
    <t>비율(%)</t>
    <phoneticPr fontId="4" type="noConversion"/>
  </si>
  <si>
    <t>ㅇ. 상품매출</t>
    <phoneticPr fontId="4" type="noConversion"/>
  </si>
  <si>
    <t>상호</t>
    <phoneticPr fontId="4" type="noConversion"/>
  </si>
  <si>
    <t>ㅇ. 전기대비 매출액은 ○○억원 ○○% 정도 감소함</t>
    <phoneticPr fontId="4" type="noConversion"/>
  </si>
  <si>
    <t>ㅇ. 전기대비 제품매출 ○,○○○백만원 감소하고, 상품매출이 ○○○백만원 감소함.</t>
    <phoneticPr fontId="4" type="noConversion"/>
  </si>
  <si>
    <t>ㅇ. 전체 제품매출중 ○○○와 ○○○에 대한 비중은 ○○%이상 유지되고 있으며, 큰 변동사항은 없음.</t>
    <phoneticPr fontId="4" type="noConversion"/>
  </si>
  <si>
    <t>* 회사는 주로 ○○,○○○ ○○○ ○○○○를 제조하여 판매하는 업체로서 자동차 ○○○○를 만드는데 사용하는 ○○○○를 제조함.</t>
    <phoneticPr fontId="4" type="noConversion"/>
  </si>
  <si>
    <t>* 회사의 매출은 거의 대부분이 제품매출(○○%정도)이고 일부 상품매출과 용역매출이 발생하며, 국내매출과 수출의 비중이 대략 8 : 2의 비율로 구성됨.</t>
    <phoneticPr fontId="4" type="noConversion"/>
  </si>
  <si>
    <t>* 회사의 주요 거래처는 국내의 경우 ○○○ 3사에 납품이 이루어지고 있으며, 수출의 경우에는 ○○ ○○○○○○에 납품이 이루어 지고 있음.</t>
    <phoneticPr fontId="4" type="noConversion"/>
  </si>
  <si>
    <t>임대수입</t>
    <phoneticPr fontId="4" type="noConversion"/>
  </si>
  <si>
    <t>세법상으로 유상사급 매출(제품매출)로 인식 -&gt; 소득구분계산서 작성시 주의 유상사급관련 매출및 원가</t>
    <phoneticPr fontId="14" type="noConversion"/>
  </si>
  <si>
    <t>부가가치세법시행령 
제31조 [ 수출의 범위 ]</t>
    <phoneticPr fontId="14" type="noConversion"/>
  </si>
  <si>
    <t xml:space="preserve">3. 기획재정부령으로 정하는 내국신용장 또는 구매확인서에 의하여 재화[금지금(金地金)은 제외한다]를 공급하는 것 등으로서 대통령령으로 정하는 것(2013.06.07 개정)
</t>
    <phoneticPr fontId="14" type="noConversion"/>
  </si>
  <si>
    <t>2. 중계무역 방식의 거래 등 대통령령으로 정하는 것으로서 국내 사업장에서 계약과 대가 수령 등 거래가 이루어지는 것(2013.06.07 개정)</t>
    <phoneticPr fontId="14" type="noConversion"/>
  </si>
  <si>
    <t>1. 내국물품(대한민국 선박에 의하여 채집되거나 잡힌 수산물을 포함한다)을 외국으로 반출하는 것(2013.06.07 개정)</t>
    <phoneticPr fontId="14" type="noConversion"/>
  </si>
  <si>
    <t>② 제1항에 따른 수출은 다음 각 호의 것으로 한다.(2013.06.07 개정)</t>
    <phoneticPr fontId="14" type="noConversion"/>
  </si>
  <si>
    <t>① 재화의 공급이 수출에 해당하면 그 재화의 공급에 대하여는 제30조에도 불구하고 영(零) 퍼센트의 세율(이하 "영세율"이라 한다)을 적용한다.(2013.06.07 개정)</t>
    <phoneticPr fontId="14" type="noConversion"/>
  </si>
  <si>
    <t>부가가치세법 제21조 [ 재화의 수출 ]</t>
    <phoneticPr fontId="14" type="noConversion"/>
  </si>
  <si>
    <t>(2) ⑦수출란과 ⑨영세율란과의 차액이 있는 경우에는 구체적으로 기입합니다.</t>
    <phoneticPr fontId="14" type="noConversion"/>
  </si>
  <si>
    <t xml:space="preserve">     에 차액항목을 기입하고 관련금액을 기입합니다.</t>
    <phoneticPr fontId="14" type="noConversion"/>
  </si>
  <si>
    <t>(1) ⑬차액에 대하여 ⑭구분란에 자가공급, 고정자산매각액, 주세·특별소비세, 자가공급, 거래시기차이 등 해당란에 분류하여 기입하되. 해당하는 항목이 없는 경우에는 공란</t>
    <phoneticPr fontId="14" type="noConversion"/>
  </si>
  <si>
    <t>나. 수입금액과의 차액내역</t>
    <phoneticPr fontId="14" type="noConversion"/>
  </si>
  <si>
    <t xml:space="preserve">(2) ⑩면세수입금액란에는 「부가가치세법」 제12조에 따른 부가가치세가 면제되는 재화 또는 용역의 공급에서 발생한 수입금액을 기입합니다. </t>
    <phoneticPr fontId="14" type="noConversion"/>
  </si>
  <si>
    <t xml:space="preserve">     사업연도기간과 부가가치세 과세기간이 일치하지 아니하는 경우에는 사업연도기간이 속하는 부가가치세 과세기간의 과세표준합계액을 기입하고 그 차액은 (2)수입금액과의 차액내역란에 기입합니다.</t>
    <phoneticPr fontId="14" type="noConversion"/>
  </si>
  <si>
    <t xml:space="preserve">(1) ⑧과세(일반), ⑨과세(영세율)란에는 해당사업연도에 해당하는 과세기간분의 과세표준(수정신고 및 경정을 포함합니다)을 기입하되, </t>
    <phoneticPr fontId="14" type="noConversion"/>
  </si>
  <si>
    <t>가. 부가가치세 과세표준과 수입금액 차액</t>
    <phoneticPr fontId="14" type="noConversion"/>
  </si>
  <si>
    <t>2.부가가치세 과세표준과 수입금액 차액 검토</t>
    <phoneticPr fontId="14" type="noConversion"/>
  </si>
  <si>
    <t xml:space="preserve">부가가치세법 제25조 [ 영세율에 대한 상호주의 적용 ] </t>
    <phoneticPr fontId="14" type="noConversion"/>
  </si>
  <si>
    <t>부가가치세법 제24조 [ 외화 획득 재화 또는 용역의 공급 등 ]</t>
    <phoneticPr fontId="14" type="noConversion"/>
  </si>
  <si>
    <t>부가가치세법 제23조 [ 외국항행용역의 공급 ]</t>
    <phoneticPr fontId="14" type="noConversion"/>
  </si>
  <si>
    <t>부가가치세법 제22조 [ 용역의 국외공급 ]</t>
    <phoneticPr fontId="14" type="noConversion"/>
  </si>
  <si>
    <t>제1절 영세율의 적용 (제21조~제25조)</t>
    <phoneticPr fontId="14" type="noConversion"/>
  </si>
  <si>
    <t>수출, 국외제공용역, 외국항행용역 기타 외화획득재화 또는 용역의 공급으로 생긴 수입금액을 기입합니다.</t>
    <phoneticPr fontId="14" type="noConversion"/>
  </si>
  <si>
    <r>
      <t>⑦수출란에는 「부가가치세법」</t>
    </r>
    <r>
      <rPr>
        <u val="singleAccounting"/>
        <sz val="11"/>
        <color theme="1"/>
        <rFont val="맑은 고딕"/>
        <family val="3"/>
        <charset val="129"/>
        <scheme val="minor"/>
      </rPr>
      <t xml:space="preserve"> </t>
    </r>
    <r>
      <rPr>
        <b/>
        <u val="singleAccounting"/>
        <sz val="11"/>
        <color rgb="FFC00000"/>
        <rFont val="맑은 고딕"/>
        <family val="3"/>
        <charset val="129"/>
        <scheme val="minor"/>
      </rPr>
      <t>제21조부터 제23조</t>
    </r>
    <r>
      <rPr>
        <sz val="11"/>
        <rFont val="돋움"/>
        <family val="3"/>
        <charset val="129"/>
      </rPr>
      <t xml:space="preserve">까지의 규정에 따른 </t>
    </r>
    <phoneticPr fontId="14" type="noConversion"/>
  </si>
  <si>
    <t>라.</t>
    <phoneticPr fontId="14" type="noConversion"/>
  </si>
  <si>
    <t>⑥수입상품란에는 국내 및 국외무역업자 등 타인으로부터 수입상품을 매입하여 판매하는 수입금액이 포함됩니다.</t>
    <phoneticPr fontId="14" type="noConversion"/>
  </si>
  <si>
    <t>다.</t>
    <phoneticPr fontId="14" type="noConversion"/>
  </si>
  <si>
    <t>수입금액 ④계란은 수입금액조정명세서(별지 제16호서식)상의 ⑥조정 후 수입금액란의 금액과 일치되어야 합니다.</t>
    <phoneticPr fontId="14" type="noConversion"/>
  </si>
  <si>
    <t>나.</t>
    <phoneticPr fontId="14" type="noConversion"/>
  </si>
  <si>
    <t>기준(단순)경비율번호란은 공란으로 합니다.</t>
    <phoneticPr fontId="14" type="noConversion"/>
  </si>
  <si>
    <t xml:space="preserve">수입금액이 큰 종목부터 순차적으로 기입하며, 수입금액의 점유비가 5%미만이거나 종목수가 11개 이상이 되는 경우는 &lt;111&gt;란에 "기타"로 표시하여 합계로 기입하고 </t>
    <phoneticPr fontId="14" type="noConversion"/>
  </si>
  <si>
    <t xml:space="preserve">①업태, ②종목, ③기준(단순)경비율번호란에는 법인세 과세표준신고일 현재 최근에 제정된 기준(단순)경비율의 업태·종목 및 코드번호를 기입하되, </t>
    <phoneticPr fontId="14" type="noConversion"/>
  </si>
  <si>
    <t>가.</t>
    <phoneticPr fontId="14" type="noConversion"/>
  </si>
  <si>
    <t>1. 업종별 수입금액명세서</t>
    <phoneticPr fontId="14" type="noConversion"/>
  </si>
  <si>
    <t>해당사항 없음</t>
    <phoneticPr fontId="14" type="noConversion"/>
  </si>
  <si>
    <t>특수관계자 거래내역 거래내역 및 채권채무  :</t>
    <phoneticPr fontId="14" type="noConversion"/>
  </si>
  <si>
    <t>총차액</t>
    <phoneticPr fontId="14" type="noConversion"/>
  </si>
  <si>
    <t>조정후수입금액명세서 2. 부가가치세 과세표준 수입금액 차액검토 - 차액</t>
    <phoneticPr fontId="14" type="noConversion"/>
  </si>
  <si>
    <t>※ 유상사급은 수입금액조정명세서에서 세무조정 해야합니다.</t>
    <phoneticPr fontId="14" type="noConversion"/>
  </si>
  <si>
    <t>진행율 계산 명세서 수령</t>
    <phoneticPr fontId="14" type="noConversion"/>
  </si>
  <si>
    <t>※ 특히 선세금계산서의 거래시기차이의 전기 수입금액조정명세서등을 추적하여 거래시기차이로 수입금액에서 제외되었다면 당기 가산해야하는지를 반드시 체크하시기 바랍니다.</t>
    <phoneticPr fontId="14" type="noConversion"/>
  </si>
  <si>
    <t>차이금액 (진행율 인식차이)</t>
    <phoneticPr fontId="14" type="noConversion"/>
  </si>
  <si>
    <t>차액</t>
    <phoneticPr fontId="14" type="noConversion"/>
  </si>
  <si>
    <t>진행율,선세금계산서(거래시기차이) check!!</t>
    <phoneticPr fontId="14" type="noConversion"/>
  </si>
  <si>
    <t>주의사항</t>
    <phoneticPr fontId="14" type="noConversion"/>
  </si>
  <si>
    <t>손익계산서 Ⅰ. 매출액</t>
    <phoneticPr fontId="14" type="noConversion"/>
  </si>
  <si>
    <t>⑦수출</t>
    <phoneticPr fontId="14" type="noConversion"/>
  </si>
  <si>
    <t>⑤국내생산품</t>
    <phoneticPr fontId="14" type="noConversion"/>
  </si>
  <si>
    <t>계</t>
    <phoneticPr fontId="14" type="noConversion"/>
  </si>
  <si>
    <t>2기 확정</t>
    <phoneticPr fontId="14" type="noConversion"/>
  </si>
  <si>
    <t>2기 예정</t>
    <phoneticPr fontId="14" type="noConversion"/>
  </si>
  <si>
    <t>1기 확정</t>
    <phoneticPr fontId="14" type="noConversion"/>
  </si>
  <si>
    <t>1기 예정</t>
    <phoneticPr fontId="14" type="noConversion"/>
  </si>
  <si>
    <t>신용카드등수령</t>
    <phoneticPr fontId="14" type="noConversion"/>
  </si>
  <si>
    <t>세금계산서</t>
    <phoneticPr fontId="14" type="noConversion"/>
  </si>
  <si>
    <t>내역</t>
    <phoneticPr fontId="28" type="noConversion"/>
  </si>
  <si>
    <t>유형자산처분</t>
    <phoneticPr fontId="14" type="noConversion"/>
  </si>
  <si>
    <t>고정자산매각</t>
    <phoneticPr fontId="14" type="noConversion"/>
  </si>
  <si>
    <t>기타</t>
    <phoneticPr fontId="14" type="noConversion"/>
  </si>
  <si>
    <t>세금계산서발급분</t>
    <phoneticPr fontId="14" type="noConversion"/>
  </si>
  <si>
    <t>고정자산매입</t>
    <phoneticPr fontId="14" type="noConversion"/>
  </si>
  <si>
    <t>(31)수입금액 제외 분류</t>
    <phoneticPr fontId="14" type="noConversion"/>
  </si>
  <si>
    <t>손익계산서
Ⅰ. 매출액</t>
    <phoneticPr fontId="14" type="noConversion"/>
  </si>
  <si>
    <t>(31)수입금액 제외</t>
    <phoneticPr fontId="14" type="noConversion"/>
  </si>
  <si>
    <t>차감·가감 납부할 세액</t>
    <phoneticPr fontId="14" type="noConversion"/>
  </si>
  <si>
    <t>영세율</t>
    <phoneticPr fontId="14" type="noConversion"/>
  </si>
  <si>
    <t>면세 기타</t>
    <phoneticPr fontId="14" type="noConversion"/>
  </si>
  <si>
    <t>계산서발급분</t>
    <phoneticPr fontId="14" type="noConversion"/>
  </si>
  <si>
    <t>과세 
신용카드·현금영수증·기타</t>
    <phoneticPr fontId="14" type="noConversion"/>
  </si>
  <si>
    <t>구분</t>
    <phoneticPr fontId="14" type="noConversion"/>
  </si>
  <si>
    <t>※ 고정자산등록 신규취득 check!!</t>
    <phoneticPr fontId="14" type="noConversion"/>
  </si>
  <si>
    <t>※ 불공(공제받지못할매입세액)있으면 업무용승용차 명세서 작성여부 check!!</t>
    <phoneticPr fontId="14" type="noConversion"/>
  </si>
  <si>
    <t>부가가치세 신고서</t>
    <phoneticPr fontId="14" type="noConversion"/>
  </si>
  <si>
    <t>※ 연관 - 감가상각비,지출증명서류</t>
    <phoneticPr fontId="14" type="noConversion"/>
  </si>
  <si>
    <t>과목</t>
    <phoneticPr fontId="4" type="noConversion"/>
  </si>
  <si>
    <t>Ⅰ. 매출액</t>
    <phoneticPr fontId="4" type="noConversion"/>
  </si>
  <si>
    <t>상품매출</t>
    <phoneticPr fontId="4" type="noConversion"/>
  </si>
  <si>
    <t>제품매출</t>
    <phoneticPr fontId="4" type="noConversion"/>
  </si>
  <si>
    <t>수수료매출</t>
    <phoneticPr fontId="4" type="noConversion"/>
  </si>
  <si>
    <t>용역매출</t>
    <phoneticPr fontId="4" type="noConversion"/>
  </si>
  <si>
    <t>임대수입</t>
    <phoneticPr fontId="4" type="noConversion"/>
  </si>
  <si>
    <t>합계</t>
    <phoneticPr fontId="4" type="noConversion"/>
  </si>
  <si>
    <t>1/4분기</t>
    <phoneticPr fontId="4" type="noConversion"/>
  </si>
  <si>
    <t>2/4분기</t>
    <phoneticPr fontId="4" type="noConversion"/>
  </si>
  <si>
    <t>3/4분기</t>
    <phoneticPr fontId="4" type="noConversion"/>
  </si>
  <si>
    <t>4/4분기</t>
    <phoneticPr fontId="4" type="noConversion"/>
  </si>
  <si>
    <t>차액</t>
    <phoneticPr fontId="4" type="noConversion"/>
  </si>
  <si>
    <t>제조업</t>
    <phoneticPr fontId="4" type="noConversion"/>
  </si>
  <si>
    <t>부동산업</t>
    <phoneticPr fontId="4" type="noConversion"/>
  </si>
  <si>
    <t>수입금액제외</t>
    <phoneticPr fontId="4" type="noConversion"/>
  </si>
  <si>
    <t>업태</t>
    <phoneticPr fontId="4" type="noConversion"/>
  </si>
  <si>
    <t>종목</t>
    <phoneticPr fontId="4" type="noConversion"/>
  </si>
  <si>
    <t>플라스틱 창호 제조업</t>
    <phoneticPr fontId="4" type="noConversion"/>
  </si>
  <si>
    <t>비주거용 건물 임대업</t>
    <phoneticPr fontId="4" type="noConversion"/>
  </si>
  <si>
    <t>코드</t>
    <phoneticPr fontId="4" type="noConversion"/>
  </si>
  <si>
    <t>252400</t>
    <phoneticPr fontId="4" type="noConversion"/>
  </si>
  <si>
    <t>701300</t>
    <phoneticPr fontId="4" type="noConversion"/>
  </si>
  <si>
    <t>간주임대료</t>
    <phoneticPr fontId="4" type="noConversion"/>
  </si>
  <si>
    <t>잡수익</t>
    <phoneticPr fontId="4" type="noConversion"/>
  </si>
  <si>
    <t>거래처명</t>
    <phoneticPr fontId="4" type="noConversion"/>
  </si>
  <si>
    <t>00309</t>
    <phoneticPr fontId="4" type="noConversion"/>
  </si>
  <si>
    <t>00111</t>
    <phoneticPr fontId="4" type="noConversion"/>
  </si>
  <si>
    <t>2억</t>
    <phoneticPr fontId="4" type="noConversion"/>
  </si>
  <si>
    <t>보증금</t>
    <phoneticPr fontId="4" type="noConversion"/>
  </si>
  <si>
    <t>1억</t>
    <phoneticPr fontId="4" type="noConversion"/>
  </si>
  <si>
    <t>전기이월</t>
    <phoneticPr fontId="4" type="noConversion"/>
  </si>
  <si>
    <t>(주)선우FOOTBALL</t>
  </si>
  <si>
    <t>㈜선우FOOTBALL</t>
  </si>
  <si>
    <t>흥민환경자원</t>
  </si>
  <si>
    <t>㈜선우통상 천안공장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</si>
</sst>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_-* #,##0.0_-;\-* #,##0.0_-;_-* &quot;-&quot;_-;_-@_-"/>
    <numFmt numFmtId="177" formatCode="_-* #,##0.00_-;\-* #,##0.00_-;_-* &quot;-&quot;_-;_-@_-"/>
    <numFmt numFmtId="178" formatCode="_-* #,##0_-;[Red]\▲\ #,##0_-;_-* &quot;-&quot;_-;_-@_-"/>
  </numFmts>
  <fonts count="37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4"/>
      <name val="돋움"/>
      <family val="3"/>
      <charset val="129"/>
    </font>
    <font>
      <sz val="8"/>
      <name val="돋움"/>
      <family val="3"/>
      <charset val="129"/>
    </font>
    <font>
      <b/>
      <sz val="11"/>
      <color indexed="8"/>
      <name val="돋움"/>
      <family val="3"/>
      <charset val="129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b/>
      <sz val="11"/>
      <name val="돋움"/>
      <family val="3"/>
      <charset val="129"/>
    </font>
    <font>
      <sz val="11"/>
      <color indexed="8"/>
      <name val="바탕체"/>
      <family val="1"/>
      <charset val="129"/>
    </font>
    <font>
      <sz val="11"/>
      <color theme="1"/>
      <name val="돋움"/>
      <family val="3"/>
      <charset val="129"/>
    </font>
    <font>
      <sz val="10"/>
      <name val="돋움"/>
      <family val="3"/>
      <charset val="129"/>
    </font>
    <font>
      <sz val="11"/>
      <color rgb="FF7030A0"/>
      <name val="돋움"/>
      <family val="3"/>
      <charset val="129"/>
    </font>
    <font>
      <b/>
      <sz val="11"/>
      <color rgb="FF7030A0"/>
      <name val="돋움"/>
      <family val="3"/>
      <charset val="129"/>
    </font>
    <font>
      <sz val="8"/>
      <name val="맑은 고딕"/>
      <family val="2"/>
      <charset val="129"/>
      <scheme val="minor"/>
    </font>
    <font>
      <u val="singleAccounting"/>
      <sz val="11"/>
      <color theme="1"/>
      <name val="맑은 고딕"/>
      <family val="3"/>
      <charset val="129"/>
      <scheme val="minor"/>
    </font>
    <font>
      <b/>
      <u val="singleAccounting"/>
      <sz val="11"/>
      <color rgb="FFC0000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11"/>
      <color rgb="FF7030A0"/>
      <name val="맑은 고딕"/>
      <family val="2"/>
      <charset val="129"/>
      <scheme val="minor"/>
    </font>
    <font>
      <sz val="11"/>
      <color rgb="FF7030A0"/>
      <name val="굴림체"/>
      <family val="3"/>
      <charset val="129"/>
    </font>
    <font>
      <sz val="11"/>
      <color rgb="FF002060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7030A0"/>
      <name val="맑은 고딕"/>
      <family val="3"/>
      <charset val="129"/>
      <scheme val="minor"/>
    </font>
    <font>
      <sz val="8"/>
      <name val="굴림체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2060"/>
      <name val="돋움"/>
      <family val="3"/>
      <charset val="129"/>
    </font>
    <font>
      <b/>
      <sz val="11"/>
      <color theme="0"/>
      <name val="돋움"/>
      <family val="3"/>
      <charset val="129"/>
    </font>
    <font>
      <b/>
      <sz val="11"/>
      <color rgb="FF0070C0"/>
      <name val="돋움"/>
      <family val="3"/>
      <charset val="129"/>
    </font>
    <font>
      <sz val="9"/>
      <color indexed="81"/>
      <name val="돋움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thin">
        <color indexed="64"/>
      </bottom>
      <diagonal/>
    </border>
    <border>
      <left style="thick">
        <color rgb="FF002060"/>
      </left>
      <right style="thick">
        <color rgb="FF002060"/>
      </right>
      <top style="thin">
        <color indexed="64"/>
      </top>
      <bottom style="thin">
        <color indexed="64"/>
      </bottom>
      <diagonal/>
    </border>
    <border>
      <left style="thick">
        <color rgb="FF002060"/>
      </left>
      <right style="thick">
        <color rgb="FF002060"/>
      </right>
      <top style="thin">
        <color indexed="64"/>
      </top>
      <bottom style="thick">
        <color rgb="FF002060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hair">
        <color rgb="FF0070C0"/>
      </bottom>
      <diagonal/>
    </border>
    <border>
      <left style="thin">
        <color indexed="64"/>
      </left>
      <right style="thin">
        <color indexed="64"/>
      </right>
      <top style="hair">
        <color rgb="FF0070C0"/>
      </top>
      <bottom style="hair">
        <color rgb="FF0070C0"/>
      </bottom>
      <diagonal/>
    </border>
    <border>
      <left style="thin">
        <color indexed="64"/>
      </left>
      <right style="thin">
        <color indexed="64"/>
      </right>
      <top style="hair">
        <color rgb="FF0070C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70C0"/>
      </bottom>
      <diagonal/>
    </border>
    <border>
      <left style="thin">
        <color indexed="64"/>
      </left>
      <right style="thin">
        <color indexed="64"/>
      </right>
      <top style="hair">
        <color rgb="FF0070C0"/>
      </top>
      <bottom style="thick">
        <color rgb="FF0070C0"/>
      </bottom>
      <diagonal/>
    </border>
    <border>
      <left/>
      <right style="thin">
        <color indexed="64"/>
      </right>
      <top style="thick">
        <color rgb="FF0070C0"/>
      </top>
      <bottom style="hair">
        <color rgb="FF0070C0"/>
      </bottom>
      <diagonal/>
    </border>
    <border>
      <left/>
      <right style="thin">
        <color indexed="64"/>
      </right>
      <top style="hair">
        <color rgb="FF0070C0"/>
      </top>
      <bottom style="hair">
        <color rgb="FF0070C0"/>
      </bottom>
      <diagonal/>
    </border>
    <border>
      <left/>
      <right style="thin">
        <color indexed="64"/>
      </right>
      <top style="hair">
        <color rgb="FF0070C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rgb="FF0070C0"/>
      </bottom>
      <diagonal/>
    </border>
    <border>
      <left/>
      <right style="thin">
        <color indexed="64"/>
      </right>
      <top style="hair">
        <color rgb="FF0070C0"/>
      </top>
      <bottom style="thick">
        <color rgb="FF0070C0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hair">
        <color rgb="FF0070C0"/>
      </bottom>
      <diagonal/>
    </border>
    <border>
      <left style="thick">
        <color rgb="FF0070C0"/>
      </left>
      <right style="thin">
        <color indexed="64"/>
      </right>
      <top style="hair">
        <color rgb="FF0070C0"/>
      </top>
      <bottom style="hair">
        <color rgb="FF0070C0"/>
      </bottom>
      <diagonal/>
    </border>
    <border>
      <left style="thick">
        <color rgb="FF0070C0"/>
      </left>
      <right style="thin">
        <color indexed="64"/>
      </right>
      <top style="hair">
        <color rgb="FF0070C0"/>
      </top>
      <bottom style="medium">
        <color indexed="64"/>
      </bottom>
      <diagonal/>
    </border>
    <border>
      <left style="thick">
        <color rgb="FF0070C0"/>
      </left>
      <right style="thin">
        <color indexed="64"/>
      </right>
      <top style="medium">
        <color indexed="64"/>
      </top>
      <bottom style="hair">
        <color rgb="FF0070C0"/>
      </bottom>
      <diagonal/>
    </border>
    <border>
      <left style="thick">
        <color rgb="FF0070C0"/>
      </left>
      <right style="thin">
        <color indexed="64"/>
      </right>
      <top style="hair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hair">
        <color rgb="FF0070C0"/>
      </bottom>
      <diagonal/>
    </border>
    <border>
      <left/>
      <right style="thick">
        <color rgb="FF0070C0"/>
      </right>
      <top style="hair">
        <color rgb="FF0070C0"/>
      </top>
      <bottom style="hair">
        <color rgb="FF0070C0"/>
      </bottom>
      <diagonal/>
    </border>
    <border>
      <left/>
      <right style="thick">
        <color rgb="FF0070C0"/>
      </right>
      <top style="hair">
        <color rgb="FF0070C0"/>
      </top>
      <bottom style="medium">
        <color indexed="64"/>
      </bottom>
      <diagonal/>
    </border>
    <border>
      <left/>
      <right style="thick">
        <color rgb="FF0070C0"/>
      </right>
      <top style="medium">
        <color indexed="64"/>
      </top>
      <bottom style="hair">
        <color rgb="FF0070C0"/>
      </bottom>
      <diagonal/>
    </border>
    <border>
      <left/>
      <right style="thick">
        <color rgb="FF0070C0"/>
      </right>
      <top style="hair">
        <color rgb="FF0070C0"/>
      </top>
      <bottom style="thick">
        <color rgb="FF0070C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2" fillId="0" borderId="0" applyFont="0" applyFill="0" applyBorder="0" applyAlignment="0" applyProtection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21">
    <xf numFmtId="0" fontId="0" fillId="0" borderId="0" xfId="0"/>
    <xf numFmtId="41" fontId="5" fillId="0" borderId="1" xfId="1" applyFont="1" applyBorder="1" applyAlignment="1">
      <alignment horizontal="center" vertical="center"/>
    </xf>
    <xf numFmtId="41" fontId="6" fillId="0" borderId="1" xfId="1" applyFont="1" applyBorder="1" applyAlignment="1">
      <alignment horizontal="center" vertical="center"/>
    </xf>
    <xf numFmtId="41" fontId="7" fillId="0" borderId="0" xfId="1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3" fontId="10" fillId="0" borderId="6" xfId="0" applyNumberFormat="1" applyFont="1" applyBorder="1" applyAlignment="1">
      <alignment vertical="center"/>
    </xf>
    <xf numFmtId="41" fontId="10" fillId="0" borderId="6" xfId="0" applyNumberFormat="1" applyFont="1" applyBorder="1" applyAlignment="1">
      <alignment vertical="center"/>
    </xf>
    <xf numFmtId="41" fontId="10" fillId="0" borderId="6" xfId="1" applyFont="1" applyBorder="1" applyAlignment="1">
      <alignment vertical="center"/>
    </xf>
    <xf numFmtId="41" fontId="0" fillId="0" borderId="6" xfId="1" applyFont="1" applyBorder="1" applyAlignment="1">
      <alignment vertical="center"/>
    </xf>
    <xf numFmtId="41" fontId="0" fillId="6" borderId="6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1" fontId="0" fillId="0" borderId="0" xfId="1" applyFont="1" applyAlignment="1">
      <alignment vertical="center"/>
    </xf>
    <xf numFmtId="41" fontId="0" fillId="0" borderId="0" xfId="1" applyFont="1" applyAlignment="1">
      <alignment horizontal="center" vertical="center"/>
    </xf>
    <xf numFmtId="0" fontId="8" fillId="2" borderId="0" xfId="0" applyFont="1" applyFill="1" applyAlignment="1">
      <alignment vertical="center"/>
    </xf>
    <xf numFmtId="41" fontId="6" fillId="0" borderId="0" xfId="1" applyFont="1" applyAlignment="1">
      <alignment horizontal="center" vertical="center"/>
    </xf>
    <xf numFmtId="41" fontId="9" fillId="0" borderId="1" xfId="1" applyFont="1" applyBorder="1" applyAlignment="1">
      <alignment horizontal="center" vertical="center"/>
    </xf>
    <xf numFmtId="41" fontId="2" fillId="0" borderId="0" xfId="1" applyFont="1" applyAlignment="1">
      <alignment vertical="center"/>
    </xf>
    <xf numFmtId="0" fontId="0" fillId="0" borderId="4" xfId="0" applyBorder="1" applyAlignment="1">
      <alignment vertical="center"/>
    </xf>
    <xf numFmtId="41" fontId="0" fillId="0" borderId="4" xfId="1" applyFont="1" applyBorder="1" applyAlignment="1">
      <alignment vertical="center"/>
    </xf>
    <xf numFmtId="41" fontId="0" fillId="0" borderId="4" xfId="1" applyFont="1" applyBorder="1" applyAlignment="1">
      <alignment horizontal="center" vertical="center"/>
    </xf>
    <xf numFmtId="41" fontId="6" fillId="0" borderId="4" xfId="1" applyFont="1" applyBorder="1" applyAlignment="1">
      <alignment horizontal="center" vertical="center"/>
    </xf>
    <xf numFmtId="41" fontId="2" fillId="0" borderId="4" xfId="1" applyFont="1" applyBorder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41" fontId="0" fillId="3" borderId="5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41" fontId="0" fillId="3" borderId="6" xfId="1" applyFont="1" applyFill="1" applyBorder="1" applyAlignment="1">
      <alignment vertical="center"/>
    </xf>
    <xf numFmtId="0" fontId="0" fillId="4" borderId="6" xfId="0" applyFill="1" applyBorder="1" applyAlignment="1">
      <alignment horizontal="center" vertical="center"/>
    </xf>
    <xf numFmtId="176" fontId="2" fillId="4" borderId="6" xfId="1" applyNumberFormat="1" applyFont="1" applyFill="1" applyBorder="1" applyAlignment="1">
      <alignment vertical="center"/>
    </xf>
    <xf numFmtId="41" fontId="0" fillId="0" borderId="0" xfId="1" applyFont="1" applyAlignment="1">
      <alignment horizontal="right" vertical="center"/>
    </xf>
    <xf numFmtId="176" fontId="0" fillId="3" borderId="6" xfId="1" applyNumberFormat="1" applyFont="1" applyFill="1" applyBorder="1" applyAlignment="1">
      <alignment vertical="center"/>
    </xf>
    <xf numFmtId="41" fontId="2" fillId="5" borderId="6" xfId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1" fontId="0" fillId="3" borderId="6" xfId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41" fontId="0" fillId="0" borderId="0" xfId="1" applyFont="1" applyAlignment="1">
      <alignment horizontal="left" vertical="center"/>
    </xf>
    <xf numFmtId="41" fontId="2" fillId="5" borderId="6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6" xfId="0" applyNumberFormat="1" applyBorder="1" applyAlignment="1">
      <alignment horizontal="left" vertical="center"/>
    </xf>
    <xf numFmtId="43" fontId="0" fillId="0" borderId="7" xfId="0" applyNumberFormat="1" applyBorder="1" applyAlignment="1">
      <alignment horizontal="left" vertical="center"/>
    </xf>
    <xf numFmtId="0" fontId="0" fillId="0" borderId="6" xfId="0" applyBorder="1" applyAlignment="1">
      <alignment vertical="center"/>
    </xf>
    <xf numFmtId="41" fontId="0" fillId="0" borderId="6" xfId="1" applyFont="1" applyFill="1" applyBorder="1" applyAlignment="1">
      <alignment vertical="center"/>
    </xf>
    <xf numFmtId="41" fontId="0" fillId="0" borderId="8" xfId="1" applyFont="1" applyFill="1" applyBorder="1" applyAlignment="1">
      <alignment vertical="center"/>
    </xf>
    <xf numFmtId="177" fontId="2" fillId="5" borderId="6" xfId="1" applyNumberFormat="1" applyFont="1" applyFill="1" applyBorder="1" applyAlignment="1">
      <alignment vertical="center"/>
    </xf>
    <xf numFmtId="0" fontId="0" fillId="5" borderId="6" xfId="0" applyFill="1" applyBorder="1" applyAlignment="1">
      <alignment horizontal="center" vertical="center"/>
    </xf>
    <xf numFmtId="177" fontId="0" fillId="5" borderId="6" xfId="0" applyNumberFormat="1" applyFill="1" applyBorder="1" applyAlignment="1">
      <alignment horizontal="center" vertical="center"/>
    </xf>
    <xf numFmtId="43" fontId="0" fillId="0" borderId="6" xfId="0" applyNumberForma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1" fontId="11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41" fontId="12" fillId="0" borderId="6" xfId="1" applyFont="1" applyFill="1" applyBorder="1" applyAlignment="1">
      <alignment vertical="center"/>
    </xf>
    <xf numFmtId="41" fontId="0" fillId="0" borderId="5" xfId="1" applyFont="1" applyBorder="1" applyAlignment="1">
      <alignment vertical="center"/>
    </xf>
    <xf numFmtId="41" fontId="0" fillId="3" borderId="5" xfId="1" applyFont="1" applyFill="1" applyBorder="1" applyAlignment="1">
      <alignment vertical="center"/>
    </xf>
    <xf numFmtId="41" fontId="0" fillId="0" borderId="10" xfId="1" applyFont="1" applyBorder="1" applyAlignment="1">
      <alignment vertical="center"/>
    </xf>
    <xf numFmtId="41" fontId="0" fillId="6" borderId="11" xfId="1" applyFont="1" applyFill="1" applyBorder="1" applyAlignment="1">
      <alignment vertical="center"/>
    </xf>
    <xf numFmtId="41" fontId="0" fillId="0" borderId="12" xfId="1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41" fontId="0" fillId="6" borderId="7" xfId="1" applyFont="1" applyFill="1" applyBorder="1" applyAlignment="1">
      <alignment vertical="center"/>
    </xf>
    <xf numFmtId="41" fontId="0" fillId="3" borderId="8" xfId="1" applyFont="1" applyFill="1" applyBorder="1" applyAlignment="1">
      <alignment horizontal="center" vertical="center"/>
    </xf>
    <xf numFmtId="41" fontId="12" fillId="0" borderId="13" xfId="1" applyFont="1" applyBorder="1" applyAlignment="1">
      <alignment vertical="center"/>
    </xf>
    <xf numFmtId="41" fontId="0" fillId="0" borderId="9" xfId="1" applyFont="1" applyBorder="1" applyAlignment="1">
      <alignment vertical="center"/>
    </xf>
    <xf numFmtId="41" fontId="2" fillId="5" borderId="5" xfId="1" applyFont="1" applyFill="1" applyBorder="1" applyAlignment="1">
      <alignment vertical="center"/>
    </xf>
    <xf numFmtId="41" fontId="12" fillId="0" borderId="15" xfId="1" applyFont="1" applyBorder="1" applyAlignment="1">
      <alignment vertical="center"/>
    </xf>
    <xf numFmtId="41" fontId="12" fillId="0" borderId="16" xfId="1" applyFont="1" applyBorder="1" applyAlignment="1">
      <alignment vertical="center"/>
    </xf>
    <xf numFmtId="41" fontId="12" fillId="0" borderId="17" xfId="1" applyFont="1" applyBorder="1" applyAlignment="1">
      <alignment vertical="center"/>
    </xf>
    <xf numFmtId="41" fontId="0" fillId="0" borderId="14" xfId="1" applyFont="1" applyBorder="1" applyAlignment="1">
      <alignment vertical="center"/>
    </xf>
    <xf numFmtId="41" fontId="12" fillId="0" borderId="18" xfId="1" applyFont="1" applyBorder="1" applyAlignment="1">
      <alignment vertical="center"/>
    </xf>
    <xf numFmtId="41" fontId="12" fillId="0" borderId="19" xfId="1" applyFont="1" applyBorder="1" applyAlignment="1">
      <alignment vertical="center"/>
    </xf>
    <xf numFmtId="41" fontId="12" fillId="0" borderId="20" xfId="1" applyFont="1" applyBorder="1" applyAlignment="1">
      <alignment vertical="center"/>
    </xf>
    <xf numFmtId="41" fontId="12" fillId="0" borderId="21" xfId="1" applyFont="1" applyBorder="1" applyAlignment="1">
      <alignment vertical="center"/>
    </xf>
    <xf numFmtId="41" fontId="12" fillId="0" borderId="22" xfId="1" applyFont="1" applyBorder="1" applyAlignment="1">
      <alignment vertical="center"/>
    </xf>
    <xf numFmtId="41" fontId="12" fillId="0" borderId="23" xfId="1" applyFont="1" applyBorder="1" applyAlignment="1">
      <alignment vertical="center"/>
    </xf>
    <xf numFmtId="41" fontId="12" fillId="0" borderId="24" xfId="1" applyFont="1" applyBorder="1" applyAlignment="1">
      <alignment vertical="center"/>
    </xf>
    <xf numFmtId="41" fontId="12" fillId="0" borderId="25" xfId="1" applyFont="1" applyBorder="1" applyAlignment="1">
      <alignment vertical="center"/>
    </xf>
    <xf numFmtId="41" fontId="12" fillId="0" borderId="26" xfId="1" applyFont="1" applyBorder="1" applyAlignment="1">
      <alignment vertical="center"/>
    </xf>
    <xf numFmtId="41" fontId="12" fillId="0" borderId="27" xfId="1" applyFont="1" applyBorder="1" applyAlignment="1">
      <alignment vertical="center"/>
    </xf>
    <xf numFmtId="41" fontId="12" fillId="0" borderId="28" xfId="1" applyFont="1" applyBorder="1" applyAlignment="1">
      <alignment vertical="center"/>
    </xf>
    <xf numFmtId="41" fontId="12" fillId="0" borderId="29" xfId="1" applyFont="1" applyBorder="1" applyAlignment="1">
      <alignment vertical="center"/>
    </xf>
    <xf numFmtId="41" fontId="12" fillId="0" borderId="30" xfId="1" applyFont="1" applyBorder="1" applyAlignment="1">
      <alignment vertical="center"/>
    </xf>
    <xf numFmtId="41" fontId="12" fillId="0" borderId="31" xfId="1" applyFont="1" applyBorder="1" applyAlignment="1">
      <alignment vertical="center"/>
    </xf>
    <xf numFmtId="41" fontId="12" fillId="0" borderId="32" xfId="1" applyFont="1" applyBorder="1" applyAlignment="1">
      <alignment vertical="center"/>
    </xf>
    <xf numFmtId="41" fontId="12" fillId="0" borderId="33" xfId="1" applyFont="1" applyBorder="1" applyAlignment="1">
      <alignment vertical="center"/>
    </xf>
    <xf numFmtId="41" fontId="12" fillId="0" borderId="34" xfId="1" applyFont="1" applyBorder="1" applyAlignment="1">
      <alignment vertical="center"/>
    </xf>
    <xf numFmtId="41" fontId="12" fillId="0" borderId="35" xfId="1" applyFont="1" applyBorder="1" applyAlignment="1">
      <alignment vertical="center"/>
    </xf>
    <xf numFmtId="41" fontId="12" fillId="0" borderId="36" xfId="1" applyFont="1" applyBorder="1" applyAlignment="1">
      <alignment vertical="center"/>
    </xf>
    <xf numFmtId="41" fontId="12" fillId="0" borderId="37" xfId="1" applyFont="1" applyBorder="1" applyAlignment="1">
      <alignment vertical="center"/>
    </xf>
    <xf numFmtId="41" fontId="0" fillId="3" borderId="0" xfId="1" applyFont="1" applyFill="1" applyBorder="1" applyAlignment="1">
      <alignment vertical="center"/>
    </xf>
    <xf numFmtId="41" fontId="2" fillId="5" borderId="0" xfId="1" applyFont="1" applyFill="1" applyBorder="1" applyAlignment="1">
      <alignment horizontal="center" vertical="center"/>
    </xf>
    <xf numFmtId="43" fontId="0" fillId="0" borderId="0" xfId="0" applyNumberFormat="1" applyBorder="1" applyAlignment="1">
      <alignment horizontal="left" vertical="center"/>
    </xf>
    <xf numFmtId="177" fontId="2" fillId="5" borderId="0" xfId="1" applyNumberFormat="1" applyFont="1" applyFill="1" applyBorder="1" applyAlignment="1">
      <alignment vertical="center"/>
    </xf>
    <xf numFmtId="43" fontId="0" fillId="0" borderId="0" xfId="0" applyNumberFormat="1" applyBorder="1" applyAlignment="1">
      <alignment horizontal="center" vertical="center"/>
    </xf>
    <xf numFmtId="41" fontId="2" fillId="5" borderId="0" xfId="1" applyFont="1" applyFill="1" applyBorder="1" applyAlignment="1">
      <alignment vertical="center"/>
    </xf>
    <xf numFmtId="41" fontId="0" fillId="3" borderId="38" xfId="1" applyFont="1" applyFill="1" applyBorder="1" applyAlignment="1">
      <alignment horizontal="center" vertical="center"/>
    </xf>
    <xf numFmtId="41" fontId="0" fillId="3" borderId="39" xfId="1" applyFont="1" applyFill="1" applyBorder="1" applyAlignment="1">
      <alignment vertical="center"/>
    </xf>
    <xf numFmtId="41" fontId="12" fillId="0" borderId="7" xfId="1" applyFont="1" applyFill="1" applyBorder="1" applyAlignment="1">
      <alignment vertical="center"/>
    </xf>
    <xf numFmtId="41" fontId="0" fillId="3" borderId="7" xfId="1" applyFont="1" applyFill="1" applyBorder="1" applyAlignment="1">
      <alignment vertical="center"/>
    </xf>
    <xf numFmtId="176" fontId="0" fillId="3" borderId="7" xfId="1" applyNumberFormat="1" applyFont="1" applyFill="1" applyBorder="1" applyAlignment="1">
      <alignment vertical="center"/>
    </xf>
    <xf numFmtId="41" fontId="0" fillId="3" borderId="40" xfId="1" applyFont="1" applyFill="1" applyBorder="1" applyAlignment="1">
      <alignment horizontal="center" vertical="center"/>
    </xf>
    <xf numFmtId="0" fontId="1" fillId="0" borderId="0" xfId="2">
      <alignment vertical="center"/>
    </xf>
    <xf numFmtId="3" fontId="0" fillId="0" borderId="0" xfId="3" applyNumberFormat="1" applyFont="1">
      <alignment vertical="center"/>
    </xf>
    <xf numFmtId="41" fontId="0" fillId="0" borderId="0" xfId="3" applyFont="1">
      <alignment vertical="center"/>
    </xf>
    <xf numFmtId="41" fontId="0" fillId="0" borderId="0" xfId="3" applyFont="1" applyAlignment="1">
      <alignment horizontal="right" vertical="center"/>
    </xf>
    <xf numFmtId="41" fontId="17" fillId="0" borderId="0" xfId="3" applyFont="1">
      <alignment vertical="center"/>
    </xf>
    <xf numFmtId="41" fontId="18" fillId="7" borderId="6" xfId="3" applyFont="1" applyFill="1" applyBorder="1">
      <alignment vertical="center"/>
    </xf>
    <xf numFmtId="41" fontId="0" fillId="0" borderId="6" xfId="3" applyFont="1" applyBorder="1">
      <alignment vertical="center"/>
    </xf>
    <xf numFmtId="41" fontId="19" fillId="0" borderId="0" xfId="3" applyFont="1">
      <alignment vertical="center"/>
    </xf>
    <xf numFmtId="178" fontId="20" fillId="8" borderId="6" xfId="3" applyNumberFormat="1" applyFont="1" applyFill="1" applyBorder="1">
      <alignment vertical="center"/>
    </xf>
    <xf numFmtId="41" fontId="21" fillId="0" borderId="0" xfId="3" applyFont="1" applyAlignment="1">
      <alignment horizontal="right" vertical="center"/>
    </xf>
    <xf numFmtId="41" fontId="21" fillId="0" borderId="0" xfId="3" applyFont="1">
      <alignment vertical="center"/>
    </xf>
    <xf numFmtId="41" fontId="22" fillId="0" borderId="9" xfId="3" applyFont="1" applyBorder="1" applyAlignment="1">
      <alignment horizontal="right" vertical="center" shrinkToFit="1"/>
    </xf>
    <xf numFmtId="41" fontId="0" fillId="0" borderId="0" xfId="3" applyFont="1" applyAlignment="1">
      <alignment horizontal="center" vertical="center"/>
    </xf>
    <xf numFmtId="41" fontId="20" fillId="6" borderId="5" xfId="3" applyFont="1" applyFill="1" applyBorder="1">
      <alignment vertical="center"/>
    </xf>
    <xf numFmtId="178" fontId="20" fillId="6" borderId="5" xfId="3" applyNumberFormat="1" applyFont="1" applyFill="1" applyBorder="1">
      <alignment vertical="center"/>
    </xf>
    <xf numFmtId="41" fontId="23" fillId="0" borderId="0" xfId="3" applyFont="1">
      <alignment vertical="center"/>
    </xf>
    <xf numFmtId="41" fontId="0" fillId="6" borderId="5" xfId="3" applyFont="1" applyFill="1" applyBorder="1">
      <alignment vertical="center"/>
    </xf>
    <xf numFmtId="41" fontId="0" fillId="0" borderId="5" xfId="3" applyFont="1" applyBorder="1" applyAlignment="1">
      <alignment horizontal="center" vertical="center"/>
    </xf>
    <xf numFmtId="41" fontId="20" fillId="6" borderId="42" xfId="3" applyFont="1" applyFill="1" applyBorder="1">
      <alignment vertical="center"/>
    </xf>
    <xf numFmtId="178" fontId="23" fillId="0" borderId="43" xfId="3" applyNumberFormat="1" applyFont="1" applyBorder="1">
      <alignment vertical="center"/>
    </xf>
    <xf numFmtId="41" fontId="24" fillId="0" borderId="44" xfId="3" applyFont="1" applyBorder="1">
      <alignment vertical="center"/>
    </xf>
    <xf numFmtId="41" fontId="0" fillId="0" borderId="45" xfId="3" applyFont="1" applyBorder="1">
      <alignment vertical="center"/>
    </xf>
    <xf numFmtId="41" fontId="0" fillId="0" borderId="46" xfId="3" applyFont="1" applyBorder="1">
      <alignment vertical="center"/>
    </xf>
    <xf numFmtId="178" fontId="25" fillId="9" borderId="6" xfId="3" applyNumberFormat="1" applyFont="1" applyFill="1" applyBorder="1">
      <alignment vertical="center"/>
    </xf>
    <xf numFmtId="178" fontId="23" fillId="0" borderId="48" xfId="3" applyNumberFormat="1" applyFont="1" applyBorder="1">
      <alignment vertical="center"/>
    </xf>
    <xf numFmtId="41" fontId="20" fillId="6" borderId="49" xfId="3" applyFont="1" applyFill="1" applyBorder="1">
      <alignment vertical="center"/>
    </xf>
    <xf numFmtId="41" fontId="23" fillId="0" borderId="44" xfId="3" applyFont="1" applyBorder="1">
      <alignment vertical="center"/>
    </xf>
    <xf numFmtId="41" fontId="23" fillId="0" borderId="45" xfId="3" applyFont="1" applyBorder="1">
      <alignment vertical="center"/>
    </xf>
    <xf numFmtId="41" fontId="23" fillId="0" borderId="50" xfId="3" applyFont="1" applyBorder="1">
      <alignment vertical="center"/>
    </xf>
    <xf numFmtId="41" fontId="23" fillId="0" borderId="46" xfId="3" applyFont="1" applyBorder="1">
      <alignment vertical="center"/>
    </xf>
    <xf numFmtId="41" fontId="22" fillId="0" borderId="48" xfId="3" applyFont="1" applyBorder="1">
      <alignment vertical="center"/>
    </xf>
    <xf numFmtId="41" fontId="20" fillId="6" borderId="7" xfId="3" applyFont="1" applyFill="1" applyBorder="1">
      <alignment vertical="center"/>
    </xf>
    <xf numFmtId="178" fontId="23" fillId="0" borderId="6" xfId="3" applyNumberFormat="1" applyFont="1" applyBorder="1">
      <alignment vertical="center"/>
    </xf>
    <xf numFmtId="41" fontId="24" fillId="0" borderId="51" xfId="3" applyFont="1" applyBorder="1">
      <alignment vertical="center"/>
    </xf>
    <xf numFmtId="41" fontId="0" fillId="0" borderId="52" xfId="3" applyFont="1" applyBorder="1">
      <alignment vertical="center"/>
    </xf>
    <xf numFmtId="178" fontId="23" fillId="0" borderId="9" xfId="3" applyNumberFormat="1" applyFont="1" applyBorder="1">
      <alignment vertical="center"/>
    </xf>
    <xf numFmtId="41" fontId="23" fillId="0" borderId="51" xfId="3" applyFont="1" applyBorder="1">
      <alignment vertical="center"/>
    </xf>
    <xf numFmtId="41" fontId="23" fillId="0" borderId="6" xfId="3" applyFont="1" applyBorder="1">
      <alignment vertical="center"/>
    </xf>
    <xf numFmtId="41" fontId="23" fillId="0" borderId="7" xfId="3" applyFont="1" applyBorder="1">
      <alignment vertical="center"/>
    </xf>
    <xf numFmtId="41" fontId="23" fillId="0" borderId="52" xfId="3" applyFont="1" applyBorder="1">
      <alignment vertical="center"/>
    </xf>
    <xf numFmtId="41" fontId="22" fillId="0" borderId="9" xfId="3" applyFont="1" applyBorder="1">
      <alignment vertical="center"/>
    </xf>
    <xf numFmtId="41" fontId="20" fillId="6" borderId="39" xfId="3" applyFont="1" applyFill="1" applyBorder="1">
      <alignment vertical="center"/>
    </xf>
    <xf numFmtId="178" fontId="23" fillId="0" borderId="5" xfId="3" applyNumberFormat="1" applyFont="1" applyBorder="1">
      <alignment vertical="center"/>
    </xf>
    <xf numFmtId="41" fontId="24" fillId="0" borderId="54" xfId="3" applyFont="1" applyBorder="1">
      <alignment vertical="center"/>
    </xf>
    <xf numFmtId="41" fontId="0" fillId="0" borderId="5" xfId="3" applyFont="1" applyBorder="1">
      <alignment vertical="center"/>
    </xf>
    <xf numFmtId="41" fontId="0" fillId="0" borderId="55" xfId="3" applyFont="1" applyBorder="1">
      <alignment vertical="center"/>
    </xf>
    <xf numFmtId="178" fontId="25" fillId="9" borderId="5" xfId="3" applyNumberFormat="1" applyFont="1" applyFill="1" applyBorder="1">
      <alignment vertical="center"/>
    </xf>
    <xf numFmtId="178" fontId="23" fillId="0" borderId="57" xfId="3" applyNumberFormat="1" applyFont="1" applyBorder="1">
      <alignment vertical="center"/>
    </xf>
    <xf numFmtId="41" fontId="23" fillId="0" borderId="54" xfId="3" applyFont="1" applyBorder="1">
      <alignment vertical="center"/>
    </xf>
    <xf numFmtId="41" fontId="23" fillId="0" borderId="5" xfId="3" applyFont="1" applyBorder="1">
      <alignment vertical="center"/>
    </xf>
    <xf numFmtId="41" fontId="23" fillId="0" borderId="39" xfId="3" applyFont="1" applyBorder="1">
      <alignment vertical="center"/>
    </xf>
    <xf numFmtId="41" fontId="23" fillId="0" borderId="55" xfId="3" applyFont="1" applyBorder="1">
      <alignment vertical="center"/>
    </xf>
    <xf numFmtId="41" fontId="22" fillId="0" borderId="57" xfId="3" applyFont="1" applyBorder="1">
      <alignment vertical="center"/>
    </xf>
    <xf numFmtId="41" fontId="0" fillId="6" borderId="11" xfId="3" applyFont="1" applyFill="1" applyBorder="1" applyAlignment="1">
      <alignment horizontal="center" vertical="center"/>
    </xf>
    <xf numFmtId="41" fontId="26" fillId="10" borderId="58" xfId="3" applyFont="1" applyFill="1" applyBorder="1" applyAlignment="1">
      <alignment horizontal="center" vertical="center"/>
    </xf>
    <xf numFmtId="41" fontId="26" fillId="10" borderId="59" xfId="3" applyFont="1" applyFill="1" applyBorder="1" applyAlignment="1">
      <alignment horizontal="center" vertical="center"/>
    </xf>
    <xf numFmtId="41" fontId="27" fillId="0" borderId="60" xfId="3" applyFont="1" applyBorder="1" applyAlignment="1">
      <alignment horizontal="center" vertical="center"/>
    </xf>
    <xf numFmtId="41" fontId="27" fillId="0" borderId="61" xfId="3" applyFont="1" applyBorder="1">
      <alignment vertical="center"/>
    </xf>
    <xf numFmtId="41" fontId="23" fillId="0" borderId="62" xfId="3" applyFont="1" applyBorder="1">
      <alignment vertical="center"/>
    </xf>
    <xf numFmtId="41" fontId="23" fillId="0" borderId="64" xfId="3" applyFont="1" applyBorder="1" applyAlignment="1">
      <alignment horizontal="center" vertical="center"/>
    </xf>
    <xf numFmtId="41" fontId="0" fillId="0" borderId="63" xfId="3" applyFont="1" applyBorder="1" applyAlignment="1">
      <alignment horizontal="center" vertical="center"/>
    </xf>
    <xf numFmtId="3" fontId="0" fillId="0" borderId="63" xfId="3" applyNumberFormat="1" applyFont="1" applyBorder="1" applyAlignment="1">
      <alignment horizontal="center" vertical="center"/>
    </xf>
    <xf numFmtId="41" fontId="0" fillId="0" borderId="67" xfId="3" applyFont="1" applyBorder="1" applyAlignment="1">
      <alignment horizontal="center" vertical="center"/>
    </xf>
    <xf numFmtId="41" fontId="20" fillId="0" borderId="0" xfId="3" applyFont="1">
      <alignment vertical="center"/>
    </xf>
    <xf numFmtId="41" fontId="0" fillId="6" borderId="39" xfId="1" applyFont="1" applyFill="1" applyBorder="1" applyAlignment="1">
      <alignment vertical="center"/>
    </xf>
    <xf numFmtId="41" fontId="0" fillId="6" borderId="68" xfId="1" applyFont="1" applyFill="1" applyBorder="1" applyAlignment="1">
      <alignment vertical="center"/>
    </xf>
    <xf numFmtId="41" fontId="0" fillId="6" borderId="5" xfId="1" applyFont="1" applyFill="1" applyBorder="1" applyAlignment="1">
      <alignment vertical="center"/>
    </xf>
    <xf numFmtId="41" fontId="2" fillId="9" borderId="6" xfId="1" applyFont="1" applyFill="1" applyBorder="1" applyAlignment="1">
      <alignment horizontal="center" vertical="center"/>
    </xf>
    <xf numFmtId="41" fontId="26" fillId="10" borderId="67" xfId="3" applyFont="1" applyFill="1" applyBorder="1" applyAlignment="1">
      <alignment horizontal="center" vertical="center"/>
    </xf>
    <xf numFmtId="41" fontId="26" fillId="10" borderId="41" xfId="3" applyFont="1" applyFill="1" applyBorder="1" applyAlignment="1">
      <alignment horizontal="center" vertical="center"/>
    </xf>
    <xf numFmtId="41" fontId="26" fillId="10" borderId="7" xfId="3" applyFont="1" applyFill="1" applyBorder="1" applyAlignment="1">
      <alignment horizontal="center" vertical="center"/>
    </xf>
    <xf numFmtId="41" fontId="26" fillId="10" borderId="66" xfId="3" applyFont="1" applyFill="1" applyBorder="1" applyAlignment="1">
      <alignment horizontal="center" vertical="center"/>
    </xf>
    <xf numFmtId="41" fontId="26" fillId="10" borderId="0" xfId="3" applyFont="1" applyFill="1" applyBorder="1" applyAlignment="1">
      <alignment horizontal="center" vertical="center"/>
    </xf>
    <xf numFmtId="41" fontId="0" fillId="0" borderId="6" xfId="3" applyFont="1" applyBorder="1" applyAlignment="1">
      <alignment horizontal="center" vertical="center"/>
    </xf>
    <xf numFmtId="41" fontId="0" fillId="0" borderId="63" xfId="3" applyFont="1" applyBorder="1" applyAlignment="1">
      <alignment horizontal="center" vertical="center"/>
    </xf>
    <xf numFmtId="41" fontId="29" fillId="0" borderId="6" xfId="3" applyFont="1" applyBorder="1" applyAlignment="1">
      <alignment horizontal="center" vertical="center" wrapText="1"/>
    </xf>
    <xf numFmtId="41" fontId="29" fillId="0" borderId="63" xfId="3" applyFont="1" applyBorder="1" applyAlignment="1">
      <alignment horizontal="center" vertical="center"/>
    </xf>
    <xf numFmtId="41" fontId="0" fillId="6" borderId="12" xfId="3" applyFont="1" applyFill="1" applyBorder="1" applyAlignment="1">
      <alignment horizontal="center" vertical="center"/>
    </xf>
    <xf numFmtId="41" fontId="0" fillId="6" borderId="69" xfId="3" applyFont="1" applyFill="1" applyBorder="1" applyAlignment="1">
      <alignment horizontal="center" vertical="center"/>
    </xf>
    <xf numFmtId="3" fontId="20" fillId="7" borderId="6" xfId="3" applyNumberFormat="1" applyFont="1" applyFill="1" applyBorder="1" applyAlignment="1">
      <alignment horizontal="center" vertical="center"/>
    </xf>
    <xf numFmtId="3" fontId="0" fillId="0" borderId="41" xfId="3" applyNumberFormat="1" applyFont="1" applyBorder="1" applyAlignment="1">
      <alignment horizontal="center" vertical="center"/>
    </xf>
    <xf numFmtId="3" fontId="0" fillId="0" borderId="6" xfId="3" applyNumberFormat="1" applyFont="1" applyBorder="1" applyAlignment="1">
      <alignment horizontal="center" vertical="center"/>
    </xf>
    <xf numFmtId="41" fontId="0" fillId="0" borderId="12" xfId="3" applyFont="1" applyBorder="1" applyAlignment="1">
      <alignment horizontal="center" vertical="center"/>
    </xf>
    <xf numFmtId="41" fontId="0" fillId="0" borderId="65" xfId="3" applyFont="1" applyBorder="1" applyAlignment="1">
      <alignment horizontal="center" vertical="center"/>
    </xf>
    <xf numFmtId="41" fontId="0" fillId="0" borderId="6" xfId="3" applyFont="1" applyBorder="1" applyAlignment="1">
      <alignment horizontal="center" vertical="center" wrapText="1"/>
    </xf>
    <xf numFmtId="14" fontId="13" fillId="0" borderId="0" xfId="0" applyNumberFormat="1" applyFont="1" applyAlignment="1">
      <alignment horizontal="center" vertical="center"/>
    </xf>
    <xf numFmtId="41" fontId="7" fillId="0" borderId="2" xfId="1" applyFont="1" applyBorder="1" applyAlignment="1">
      <alignment horizontal="center" vertical="center"/>
    </xf>
    <xf numFmtId="41" fontId="7" fillId="0" borderId="3" xfId="1" applyFont="1" applyBorder="1" applyAlignment="1">
      <alignment horizontal="center" vertical="center"/>
    </xf>
    <xf numFmtId="41" fontId="2" fillId="9" borderId="6" xfId="1" applyFont="1" applyFill="1" applyBorder="1" applyAlignment="1">
      <alignment horizontal="center" vertical="center"/>
    </xf>
    <xf numFmtId="41" fontId="2" fillId="5" borderId="9" xfId="1" applyFont="1" applyFill="1" applyBorder="1" applyAlignment="1">
      <alignment horizontal="center" vertical="center"/>
    </xf>
    <xf numFmtId="41" fontId="2" fillId="5" borderId="7" xfId="1" applyFont="1" applyFill="1" applyBorder="1" applyAlignment="1">
      <alignment horizontal="center" vertical="center"/>
    </xf>
    <xf numFmtId="41" fontId="12" fillId="0" borderId="6" xfId="3" applyFont="1" applyBorder="1">
      <alignment vertical="center"/>
    </xf>
    <xf numFmtId="41" fontId="13" fillId="0" borderId="6" xfId="3" applyFont="1" applyBorder="1">
      <alignment vertical="center"/>
    </xf>
    <xf numFmtId="3" fontId="13" fillId="0" borderId="6" xfId="3" applyNumberFormat="1" applyFont="1" applyBorder="1">
      <alignment vertical="center"/>
    </xf>
    <xf numFmtId="41" fontId="33" fillId="5" borderId="6" xfId="3" applyFont="1" applyFill="1" applyBorder="1">
      <alignment vertical="center"/>
    </xf>
    <xf numFmtId="41" fontId="34" fillId="10" borderId="70" xfId="3" applyFont="1" applyFill="1" applyBorder="1" applyAlignment="1">
      <alignment horizontal="center" vertical="center"/>
    </xf>
    <xf numFmtId="41" fontId="34" fillId="10" borderId="71" xfId="3" applyFont="1" applyFill="1" applyBorder="1" applyAlignment="1">
      <alignment horizontal="center" vertical="center"/>
    </xf>
    <xf numFmtId="41" fontId="34" fillId="10" borderId="71" xfId="3" quotePrefix="1" applyFont="1" applyFill="1" applyBorder="1" applyAlignment="1">
      <alignment horizontal="center" vertical="center"/>
    </xf>
    <xf numFmtId="41" fontId="34" fillId="10" borderId="72" xfId="3" quotePrefix="1" applyFont="1" applyFill="1" applyBorder="1" applyAlignment="1">
      <alignment horizontal="center" vertical="center"/>
    </xf>
    <xf numFmtId="41" fontId="13" fillId="0" borderId="9" xfId="3" applyFont="1" applyBorder="1">
      <alignment vertical="center"/>
    </xf>
    <xf numFmtId="41" fontId="33" fillId="5" borderId="7" xfId="3" applyFont="1" applyFill="1" applyBorder="1">
      <alignment vertical="center"/>
    </xf>
    <xf numFmtId="41" fontId="13" fillId="0" borderId="7" xfId="3" applyFont="1" applyBorder="1">
      <alignment vertical="center"/>
    </xf>
    <xf numFmtId="41" fontId="33" fillId="5" borderId="71" xfId="3" applyFont="1" applyFill="1" applyBorder="1">
      <alignment vertical="center"/>
    </xf>
    <xf numFmtId="41" fontId="33" fillId="11" borderId="71" xfId="3" applyFont="1" applyFill="1" applyBorder="1">
      <alignment vertical="center"/>
    </xf>
    <xf numFmtId="41" fontId="8" fillId="8" borderId="9" xfId="3" applyFont="1" applyFill="1" applyBorder="1">
      <alignment vertical="center"/>
    </xf>
    <xf numFmtId="41" fontId="12" fillId="0" borderId="0" xfId="3" applyFont="1">
      <alignment vertical="center"/>
    </xf>
    <xf numFmtId="41" fontId="12" fillId="0" borderId="6" xfId="3" applyFont="1" applyBorder="1" applyAlignment="1">
      <alignment vertical="center" shrinkToFit="1"/>
    </xf>
    <xf numFmtId="41" fontId="0" fillId="0" borderId="9" xfId="3" applyFont="1" applyBorder="1" applyAlignment="1">
      <alignment horizontal="center" vertical="center"/>
    </xf>
    <xf numFmtId="41" fontId="0" fillId="0" borderId="73" xfId="3" applyFont="1" applyBorder="1" applyAlignment="1">
      <alignment horizontal="center" vertical="center"/>
    </xf>
    <xf numFmtId="41" fontId="8" fillId="12" borderId="6" xfId="3" applyFont="1" applyFill="1" applyBorder="1">
      <alignment vertical="center"/>
    </xf>
    <xf numFmtId="41" fontId="34" fillId="10" borderId="74" xfId="3" quotePrefix="1" applyFont="1" applyFill="1" applyBorder="1" applyAlignment="1">
      <alignment horizontal="center" vertical="center"/>
    </xf>
    <xf numFmtId="49" fontId="35" fillId="0" borderId="6" xfId="3" applyNumberFormat="1" applyFont="1" applyBorder="1" applyAlignment="1">
      <alignment horizontal="center" vertical="center"/>
    </xf>
    <xf numFmtId="41" fontId="33" fillId="5" borderId="0" xfId="3" applyFont="1" applyFill="1" applyBorder="1">
      <alignment vertical="center"/>
    </xf>
    <xf numFmtId="41" fontId="12" fillId="0" borderId="0" xfId="3" applyFont="1" applyAlignment="1">
      <alignment horizontal="center" vertical="center"/>
    </xf>
    <xf numFmtId="14" fontId="12" fillId="0" borderId="0" xfId="3" applyNumberFormat="1" applyFont="1" applyAlignment="1">
      <alignment horizontal="center" vertical="center"/>
    </xf>
    <xf numFmtId="41" fontId="8" fillId="12" borderId="0" xfId="3" applyFont="1" applyFill="1" applyBorder="1">
      <alignment vertical="center"/>
    </xf>
    <xf numFmtId="41" fontId="13" fillId="13" borderId="6" xfId="3" applyFont="1" applyFill="1" applyBorder="1">
      <alignment vertical="center"/>
    </xf>
    <xf numFmtId="178" fontId="23" fillId="13" borderId="56" xfId="3" applyNumberFormat="1" applyFont="1" applyFill="1" applyBorder="1">
      <alignment vertical="center"/>
    </xf>
    <xf numFmtId="178" fontId="23" fillId="13" borderId="53" xfId="3" applyNumberFormat="1" applyFont="1" applyFill="1" applyBorder="1">
      <alignment vertical="center"/>
    </xf>
    <xf numFmtId="178" fontId="23" fillId="13" borderId="47" xfId="3" applyNumberFormat="1" applyFont="1" applyFill="1" applyBorder="1">
      <alignment vertical="center"/>
    </xf>
    <xf numFmtId="178" fontId="17" fillId="13" borderId="6" xfId="3" applyNumberFormat="1" applyFont="1" applyFill="1" applyBorder="1">
      <alignment vertical="center"/>
    </xf>
  </cellXfs>
  <cellStyles count="4">
    <cellStyle name="쉼표 [0]" xfId="1" builtinId="6"/>
    <cellStyle name="쉼표 [0] 14" xfId="3" xr:uid="{9B76CE78-B61A-48D9-BD91-6D7CAD21E4B0}"/>
    <cellStyle name="표준" xfId="0" builtinId="0"/>
    <cellStyle name="표준 2" xfId="2" xr:uid="{676F145F-D4BB-42B1-AD67-696361CE55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14.jp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jpg"/><Relationship Id="rId5" Type="http://schemas.openxmlformats.org/officeDocument/2006/relationships/image" Target="../media/image12.jp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571500</xdr:colOff>
      <xdr:row>17</xdr:row>
      <xdr:rowOff>69686</xdr:rowOff>
    </xdr:from>
    <xdr:ext cx="7143750" cy="3392489"/>
    <xdr:pic>
      <xdr:nvPicPr>
        <xdr:cNvPr id="2" name="그림 1">
          <a:extLst>
            <a:ext uri="{FF2B5EF4-FFF2-40B4-BE49-F238E27FC236}">
              <a16:creationId xmlns:a16="http://schemas.microsoft.com/office/drawing/2014/main" id="{427E4360-3795-48A6-B41C-A93C721FC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632036"/>
          <a:ext cx="7143750" cy="3392489"/>
        </a:xfrm>
        <a:prstGeom prst="rect">
          <a:avLst/>
        </a:prstGeom>
      </xdr:spPr>
    </xdr:pic>
    <xdr:clientData/>
  </xdr:oneCellAnchor>
  <xdr:oneCellAnchor>
    <xdr:from>
      <xdr:col>14</xdr:col>
      <xdr:colOff>800100</xdr:colOff>
      <xdr:row>40</xdr:row>
      <xdr:rowOff>38100</xdr:rowOff>
    </xdr:from>
    <xdr:ext cx="8049748" cy="6134956"/>
    <xdr:pic>
      <xdr:nvPicPr>
        <xdr:cNvPr id="3" name="그림 2">
          <a:extLst>
            <a:ext uri="{FF2B5EF4-FFF2-40B4-BE49-F238E27FC236}">
              <a16:creationId xmlns:a16="http://schemas.microsoft.com/office/drawing/2014/main" id="{C4BFDC82-132A-4330-BF78-00A0B11F3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45100" y="7505700"/>
          <a:ext cx="8049748" cy="6134956"/>
        </a:xfrm>
        <a:prstGeom prst="rect">
          <a:avLst/>
        </a:prstGeom>
      </xdr:spPr>
    </xdr:pic>
    <xdr:clientData/>
  </xdr:oneCellAnchor>
  <xdr:oneCellAnchor>
    <xdr:from>
      <xdr:col>7</xdr:col>
      <xdr:colOff>1085850</xdr:colOff>
      <xdr:row>79</xdr:row>
      <xdr:rowOff>0</xdr:rowOff>
    </xdr:from>
    <xdr:ext cx="5896798" cy="2657846"/>
    <xdr:pic>
      <xdr:nvPicPr>
        <xdr:cNvPr id="4" name="그림 3">
          <a:extLst>
            <a:ext uri="{FF2B5EF4-FFF2-40B4-BE49-F238E27FC236}">
              <a16:creationId xmlns:a16="http://schemas.microsoft.com/office/drawing/2014/main" id="{2996DB71-1A78-4979-BE4D-4E354EAAE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8905875"/>
          <a:ext cx="5896798" cy="2657846"/>
        </a:xfrm>
        <a:prstGeom prst="rect">
          <a:avLst/>
        </a:prstGeom>
      </xdr:spPr>
    </xdr:pic>
    <xdr:clientData/>
  </xdr:oneCellAnchor>
  <xdr:twoCellAnchor editAs="oneCell">
    <xdr:from>
      <xdr:col>9</xdr:col>
      <xdr:colOff>1038225</xdr:colOff>
      <xdr:row>49</xdr:row>
      <xdr:rowOff>85725</xdr:rowOff>
    </xdr:from>
    <xdr:to>
      <xdr:col>11</xdr:col>
      <xdr:colOff>705234</xdr:colOff>
      <xdr:row>78</xdr:row>
      <xdr:rowOff>67376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A3C137FD-DF5D-4C1F-BDDD-D46E8A4C8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9096375"/>
          <a:ext cx="2753109" cy="5020376"/>
        </a:xfrm>
        <a:prstGeom prst="rect">
          <a:avLst/>
        </a:prstGeom>
      </xdr:spPr>
    </xdr:pic>
    <xdr:clientData/>
  </xdr:twoCellAnchor>
  <xdr:twoCellAnchor editAs="oneCell">
    <xdr:from>
      <xdr:col>9</xdr:col>
      <xdr:colOff>561975</xdr:colOff>
      <xdr:row>17</xdr:row>
      <xdr:rowOff>47625</xdr:rowOff>
    </xdr:from>
    <xdr:to>
      <xdr:col>10</xdr:col>
      <xdr:colOff>1067086</xdr:colOff>
      <xdr:row>30</xdr:row>
      <xdr:rowOff>105094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9F502DC6-7A63-4465-BFA5-14E3C72DC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3875" y="3571875"/>
          <a:ext cx="2048161" cy="228631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14</xdr:row>
      <xdr:rowOff>104775</xdr:rowOff>
    </xdr:from>
    <xdr:to>
      <xdr:col>0</xdr:col>
      <xdr:colOff>857343</xdr:colOff>
      <xdr:row>15</xdr:row>
      <xdr:rowOff>142910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A26A8D1E-F417-4386-BCB6-12D0F0C67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038475"/>
          <a:ext cx="666843" cy="24768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57150</xdr:rowOff>
    </xdr:from>
    <xdr:to>
      <xdr:col>1</xdr:col>
      <xdr:colOff>1086002</xdr:colOff>
      <xdr:row>38</xdr:row>
      <xdr:rowOff>152437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14E8EA57-420B-480D-AB0E-A18770630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7010400"/>
          <a:ext cx="1086002" cy="2667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9525</xdr:rowOff>
    </xdr:from>
    <xdr:to>
      <xdr:col>2</xdr:col>
      <xdr:colOff>1019175</xdr:colOff>
      <xdr:row>2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779D1D8-76EE-429B-890D-F5954FE4C098}"/>
            </a:ext>
          </a:extLst>
        </xdr:cNvPr>
        <xdr:cNvSpPr>
          <a:spLocks noChangeShapeType="1"/>
        </xdr:cNvSpPr>
      </xdr:nvSpPr>
      <xdr:spPr bwMode="auto">
        <a:xfrm>
          <a:off x="38100" y="447675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352425</xdr:rowOff>
    </xdr:from>
    <xdr:to>
      <xdr:col>2</xdr:col>
      <xdr:colOff>981075</xdr:colOff>
      <xdr:row>1</xdr:row>
      <xdr:rowOff>352425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9D45D3A-3639-4F83-9FC1-4D9F845FF9F7}"/>
            </a:ext>
          </a:extLst>
        </xdr:cNvPr>
        <xdr:cNvSpPr>
          <a:spLocks noChangeShapeType="1"/>
        </xdr:cNvSpPr>
      </xdr:nvSpPr>
      <xdr:spPr bwMode="auto">
        <a:xfrm>
          <a:off x="0" y="438150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352425</xdr:rowOff>
    </xdr:from>
    <xdr:to>
      <xdr:col>2</xdr:col>
      <xdr:colOff>981075</xdr:colOff>
      <xdr:row>1</xdr:row>
      <xdr:rowOff>352425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DD162CA4-199C-4305-9738-738B6F6CEA99}"/>
            </a:ext>
          </a:extLst>
        </xdr:cNvPr>
        <xdr:cNvSpPr>
          <a:spLocks noChangeShapeType="1"/>
        </xdr:cNvSpPr>
      </xdr:nvSpPr>
      <xdr:spPr bwMode="auto">
        <a:xfrm>
          <a:off x="0" y="438150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352425</xdr:rowOff>
    </xdr:from>
    <xdr:to>
      <xdr:col>2</xdr:col>
      <xdr:colOff>981075</xdr:colOff>
      <xdr:row>1</xdr:row>
      <xdr:rowOff>352425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50C437ED-B7C4-466D-80F0-9EA684D22693}"/>
            </a:ext>
          </a:extLst>
        </xdr:cNvPr>
        <xdr:cNvSpPr>
          <a:spLocks noChangeShapeType="1"/>
        </xdr:cNvSpPr>
      </xdr:nvSpPr>
      <xdr:spPr bwMode="auto">
        <a:xfrm>
          <a:off x="0" y="438150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352425</xdr:rowOff>
    </xdr:from>
    <xdr:to>
      <xdr:col>2</xdr:col>
      <xdr:colOff>981075</xdr:colOff>
      <xdr:row>1</xdr:row>
      <xdr:rowOff>352425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5977D70F-E0DA-4867-8A35-437389ED1323}"/>
            </a:ext>
          </a:extLst>
        </xdr:cNvPr>
        <xdr:cNvSpPr>
          <a:spLocks noChangeShapeType="1"/>
        </xdr:cNvSpPr>
      </xdr:nvSpPr>
      <xdr:spPr bwMode="auto">
        <a:xfrm>
          <a:off x="0" y="438150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</xdr:row>
      <xdr:rowOff>9525</xdr:rowOff>
    </xdr:from>
    <xdr:to>
      <xdr:col>2</xdr:col>
      <xdr:colOff>1019175</xdr:colOff>
      <xdr:row>2</xdr:row>
      <xdr:rowOff>9525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79061DD1-DF77-42CC-9FA9-096B618D995C}"/>
            </a:ext>
          </a:extLst>
        </xdr:cNvPr>
        <xdr:cNvSpPr>
          <a:spLocks noChangeShapeType="1"/>
        </xdr:cNvSpPr>
      </xdr:nvSpPr>
      <xdr:spPr bwMode="auto">
        <a:xfrm>
          <a:off x="38100" y="447675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</xdr:row>
      <xdr:rowOff>9525</xdr:rowOff>
    </xdr:from>
    <xdr:to>
      <xdr:col>2</xdr:col>
      <xdr:colOff>1019175</xdr:colOff>
      <xdr:row>2</xdr:row>
      <xdr:rowOff>9525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63211862-F94A-432F-BAA9-7704A412D12C}"/>
            </a:ext>
          </a:extLst>
        </xdr:cNvPr>
        <xdr:cNvSpPr>
          <a:spLocks noChangeShapeType="1"/>
        </xdr:cNvSpPr>
      </xdr:nvSpPr>
      <xdr:spPr bwMode="auto">
        <a:xfrm>
          <a:off x="38100" y="447675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352425</xdr:rowOff>
    </xdr:from>
    <xdr:to>
      <xdr:col>2</xdr:col>
      <xdr:colOff>981075</xdr:colOff>
      <xdr:row>1</xdr:row>
      <xdr:rowOff>352425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35CD0CF9-33B4-4B53-BB12-FF2C1015C976}"/>
            </a:ext>
          </a:extLst>
        </xdr:cNvPr>
        <xdr:cNvSpPr>
          <a:spLocks noChangeShapeType="1"/>
        </xdr:cNvSpPr>
      </xdr:nvSpPr>
      <xdr:spPr bwMode="auto">
        <a:xfrm>
          <a:off x="0" y="438150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352425</xdr:rowOff>
    </xdr:from>
    <xdr:to>
      <xdr:col>2</xdr:col>
      <xdr:colOff>981075</xdr:colOff>
      <xdr:row>1</xdr:row>
      <xdr:rowOff>352425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4D844235-1458-40EA-B868-A3FDF4C231CA}"/>
            </a:ext>
          </a:extLst>
        </xdr:cNvPr>
        <xdr:cNvSpPr>
          <a:spLocks noChangeShapeType="1"/>
        </xdr:cNvSpPr>
      </xdr:nvSpPr>
      <xdr:spPr bwMode="auto">
        <a:xfrm>
          <a:off x="0" y="438150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352425</xdr:rowOff>
    </xdr:from>
    <xdr:to>
      <xdr:col>2</xdr:col>
      <xdr:colOff>981075</xdr:colOff>
      <xdr:row>1</xdr:row>
      <xdr:rowOff>352425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9B4402DD-26C7-4AE1-9590-D3D7E03D798B}"/>
            </a:ext>
          </a:extLst>
        </xdr:cNvPr>
        <xdr:cNvSpPr>
          <a:spLocks noChangeShapeType="1"/>
        </xdr:cNvSpPr>
      </xdr:nvSpPr>
      <xdr:spPr bwMode="auto">
        <a:xfrm>
          <a:off x="0" y="438150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352425</xdr:rowOff>
    </xdr:from>
    <xdr:to>
      <xdr:col>2</xdr:col>
      <xdr:colOff>981075</xdr:colOff>
      <xdr:row>1</xdr:row>
      <xdr:rowOff>352425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32A5408F-D3DA-4361-9451-3FE00410494A}"/>
            </a:ext>
          </a:extLst>
        </xdr:cNvPr>
        <xdr:cNvSpPr>
          <a:spLocks noChangeShapeType="1"/>
        </xdr:cNvSpPr>
      </xdr:nvSpPr>
      <xdr:spPr bwMode="auto">
        <a:xfrm>
          <a:off x="0" y="438150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</xdr:row>
      <xdr:rowOff>9525</xdr:rowOff>
    </xdr:from>
    <xdr:to>
      <xdr:col>2</xdr:col>
      <xdr:colOff>1019175</xdr:colOff>
      <xdr:row>2</xdr:row>
      <xdr:rowOff>9525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2304AE5E-A67F-481A-80F3-32D6971B8116}"/>
            </a:ext>
          </a:extLst>
        </xdr:cNvPr>
        <xdr:cNvSpPr>
          <a:spLocks noChangeShapeType="1"/>
        </xdr:cNvSpPr>
      </xdr:nvSpPr>
      <xdr:spPr bwMode="auto">
        <a:xfrm>
          <a:off x="38100" y="447675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</xdr:row>
      <xdr:rowOff>9525</xdr:rowOff>
    </xdr:from>
    <xdr:to>
      <xdr:col>2</xdr:col>
      <xdr:colOff>1019175</xdr:colOff>
      <xdr:row>2</xdr:row>
      <xdr:rowOff>9525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C2781B69-3F02-422E-9A41-1C018C0926BB}"/>
            </a:ext>
          </a:extLst>
        </xdr:cNvPr>
        <xdr:cNvSpPr>
          <a:spLocks noChangeShapeType="1"/>
        </xdr:cNvSpPr>
      </xdr:nvSpPr>
      <xdr:spPr bwMode="auto">
        <a:xfrm>
          <a:off x="38100" y="447675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352425</xdr:rowOff>
    </xdr:from>
    <xdr:to>
      <xdr:col>2</xdr:col>
      <xdr:colOff>981075</xdr:colOff>
      <xdr:row>1</xdr:row>
      <xdr:rowOff>352425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E38FAB6D-3275-4C46-BB2C-851A24B8EAD1}"/>
            </a:ext>
          </a:extLst>
        </xdr:cNvPr>
        <xdr:cNvSpPr>
          <a:spLocks noChangeShapeType="1"/>
        </xdr:cNvSpPr>
      </xdr:nvSpPr>
      <xdr:spPr bwMode="auto">
        <a:xfrm>
          <a:off x="0" y="438150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352425</xdr:rowOff>
    </xdr:from>
    <xdr:to>
      <xdr:col>2</xdr:col>
      <xdr:colOff>981075</xdr:colOff>
      <xdr:row>1</xdr:row>
      <xdr:rowOff>352425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70ECDE0D-3281-49E3-89F1-FAC9A10FB121}"/>
            </a:ext>
          </a:extLst>
        </xdr:cNvPr>
        <xdr:cNvSpPr>
          <a:spLocks noChangeShapeType="1"/>
        </xdr:cNvSpPr>
      </xdr:nvSpPr>
      <xdr:spPr bwMode="auto">
        <a:xfrm>
          <a:off x="0" y="438150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352425</xdr:rowOff>
    </xdr:from>
    <xdr:to>
      <xdr:col>2</xdr:col>
      <xdr:colOff>981075</xdr:colOff>
      <xdr:row>1</xdr:row>
      <xdr:rowOff>352425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30DCAB20-75F3-4D9F-853B-2E255D19F164}"/>
            </a:ext>
          </a:extLst>
        </xdr:cNvPr>
        <xdr:cNvSpPr>
          <a:spLocks noChangeShapeType="1"/>
        </xdr:cNvSpPr>
      </xdr:nvSpPr>
      <xdr:spPr bwMode="auto">
        <a:xfrm>
          <a:off x="0" y="438150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352425</xdr:rowOff>
    </xdr:from>
    <xdr:to>
      <xdr:col>2</xdr:col>
      <xdr:colOff>981075</xdr:colOff>
      <xdr:row>1</xdr:row>
      <xdr:rowOff>352425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38259D9B-FD31-46B6-88B5-F1BD61F17D6A}"/>
            </a:ext>
          </a:extLst>
        </xdr:cNvPr>
        <xdr:cNvSpPr>
          <a:spLocks noChangeShapeType="1"/>
        </xdr:cNvSpPr>
      </xdr:nvSpPr>
      <xdr:spPr bwMode="auto">
        <a:xfrm>
          <a:off x="0" y="438150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</xdr:row>
      <xdr:rowOff>9525</xdr:rowOff>
    </xdr:from>
    <xdr:to>
      <xdr:col>2</xdr:col>
      <xdr:colOff>1019175</xdr:colOff>
      <xdr:row>2</xdr:row>
      <xdr:rowOff>9525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3232AF61-B220-496D-934B-ADC742CA998D}"/>
            </a:ext>
          </a:extLst>
        </xdr:cNvPr>
        <xdr:cNvSpPr>
          <a:spLocks noChangeShapeType="1"/>
        </xdr:cNvSpPr>
      </xdr:nvSpPr>
      <xdr:spPr bwMode="auto">
        <a:xfrm>
          <a:off x="38100" y="447675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</xdr:row>
      <xdr:rowOff>9525</xdr:rowOff>
    </xdr:from>
    <xdr:to>
      <xdr:col>2</xdr:col>
      <xdr:colOff>1019175</xdr:colOff>
      <xdr:row>2</xdr:row>
      <xdr:rowOff>9525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4F38B458-7211-40C7-A9DD-9F3F350956F1}"/>
            </a:ext>
          </a:extLst>
        </xdr:cNvPr>
        <xdr:cNvSpPr>
          <a:spLocks noChangeShapeType="1"/>
        </xdr:cNvSpPr>
      </xdr:nvSpPr>
      <xdr:spPr bwMode="auto">
        <a:xfrm>
          <a:off x="38100" y="447675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352425</xdr:rowOff>
    </xdr:from>
    <xdr:to>
      <xdr:col>2</xdr:col>
      <xdr:colOff>981075</xdr:colOff>
      <xdr:row>1</xdr:row>
      <xdr:rowOff>352425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E5B8B763-6C8E-4055-8393-0274A38580C4}"/>
            </a:ext>
          </a:extLst>
        </xdr:cNvPr>
        <xdr:cNvSpPr>
          <a:spLocks noChangeShapeType="1"/>
        </xdr:cNvSpPr>
      </xdr:nvSpPr>
      <xdr:spPr bwMode="auto">
        <a:xfrm>
          <a:off x="0" y="438150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352425</xdr:rowOff>
    </xdr:from>
    <xdr:to>
      <xdr:col>2</xdr:col>
      <xdr:colOff>981075</xdr:colOff>
      <xdr:row>1</xdr:row>
      <xdr:rowOff>352425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F33AD764-623F-4A58-A4B3-43DA9AAF2C4F}"/>
            </a:ext>
          </a:extLst>
        </xdr:cNvPr>
        <xdr:cNvSpPr>
          <a:spLocks noChangeShapeType="1"/>
        </xdr:cNvSpPr>
      </xdr:nvSpPr>
      <xdr:spPr bwMode="auto">
        <a:xfrm>
          <a:off x="0" y="438150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352425</xdr:rowOff>
    </xdr:from>
    <xdr:to>
      <xdr:col>2</xdr:col>
      <xdr:colOff>981075</xdr:colOff>
      <xdr:row>1</xdr:row>
      <xdr:rowOff>352425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4489BF20-CDDD-4816-A3C7-E87631FF070E}"/>
            </a:ext>
          </a:extLst>
        </xdr:cNvPr>
        <xdr:cNvSpPr>
          <a:spLocks noChangeShapeType="1"/>
        </xdr:cNvSpPr>
      </xdr:nvSpPr>
      <xdr:spPr bwMode="auto">
        <a:xfrm>
          <a:off x="0" y="438150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352425</xdr:rowOff>
    </xdr:from>
    <xdr:to>
      <xdr:col>2</xdr:col>
      <xdr:colOff>981075</xdr:colOff>
      <xdr:row>1</xdr:row>
      <xdr:rowOff>352425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7E7DCB4A-805E-4F05-BED3-5A2E0FE29A5F}"/>
            </a:ext>
          </a:extLst>
        </xdr:cNvPr>
        <xdr:cNvSpPr>
          <a:spLocks noChangeShapeType="1"/>
        </xdr:cNvSpPr>
      </xdr:nvSpPr>
      <xdr:spPr bwMode="auto">
        <a:xfrm>
          <a:off x="0" y="438150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</xdr:row>
      <xdr:rowOff>9525</xdr:rowOff>
    </xdr:from>
    <xdr:to>
      <xdr:col>2</xdr:col>
      <xdr:colOff>1019175</xdr:colOff>
      <xdr:row>2</xdr:row>
      <xdr:rowOff>9525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98218845-ED44-480B-B39B-CEF64092263D}"/>
            </a:ext>
          </a:extLst>
        </xdr:cNvPr>
        <xdr:cNvSpPr>
          <a:spLocks noChangeShapeType="1"/>
        </xdr:cNvSpPr>
      </xdr:nvSpPr>
      <xdr:spPr bwMode="auto">
        <a:xfrm>
          <a:off x="38100" y="447675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</xdr:row>
      <xdr:rowOff>9525</xdr:rowOff>
    </xdr:from>
    <xdr:to>
      <xdr:col>2</xdr:col>
      <xdr:colOff>1019175</xdr:colOff>
      <xdr:row>2</xdr:row>
      <xdr:rowOff>9525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3221D0E0-C37E-4F66-8F9B-3FB2F1E53FBE}"/>
            </a:ext>
          </a:extLst>
        </xdr:cNvPr>
        <xdr:cNvSpPr>
          <a:spLocks noChangeShapeType="1"/>
        </xdr:cNvSpPr>
      </xdr:nvSpPr>
      <xdr:spPr bwMode="auto">
        <a:xfrm>
          <a:off x="38100" y="447675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352425</xdr:rowOff>
    </xdr:from>
    <xdr:to>
      <xdr:col>2</xdr:col>
      <xdr:colOff>981075</xdr:colOff>
      <xdr:row>1</xdr:row>
      <xdr:rowOff>352425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2C7DAB82-CF64-417D-8886-5FEC037C9D9D}"/>
            </a:ext>
          </a:extLst>
        </xdr:cNvPr>
        <xdr:cNvSpPr>
          <a:spLocks noChangeShapeType="1"/>
        </xdr:cNvSpPr>
      </xdr:nvSpPr>
      <xdr:spPr bwMode="auto">
        <a:xfrm>
          <a:off x="0" y="438150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352425</xdr:rowOff>
    </xdr:from>
    <xdr:to>
      <xdr:col>2</xdr:col>
      <xdr:colOff>981075</xdr:colOff>
      <xdr:row>1</xdr:row>
      <xdr:rowOff>352425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30B97491-0DC1-4C96-B33C-A5CE82A73D34}"/>
            </a:ext>
          </a:extLst>
        </xdr:cNvPr>
        <xdr:cNvSpPr>
          <a:spLocks noChangeShapeType="1"/>
        </xdr:cNvSpPr>
      </xdr:nvSpPr>
      <xdr:spPr bwMode="auto">
        <a:xfrm>
          <a:off x="0" y="438150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352425</xdr:rowOff>
    </xdr:from>
    <xdr:to>
      <xdr:col>2</xdr:col>
      <xdr:colOff>981075</xdr:colOff>
      <xdr:row>1</xdr:row>
      <xdr:rowOff>352425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F2EEF7BD-4AFF-4102-AF83-7D7BEE7D1888}"/>
            </a:ext>
          </a:extLst>
        </xdr:cNvPr>
        <xdr:cNvSpPr>
          <a:spLocks noChangeShapeType="1"/>
        </xdr:cNvSpPr>
      </xdr:nvSpPr>
      <xdr:spPr bwMode="auto">
        <a:xfrm>
          <a:off x="0" y="438150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352425</xdr:rowOff>
    </xdr:from>
    <xdr:to>
      <xdr:col>2</xdr:col>
      <xdr:colOff>981075</xdr:colOff>
      <xdr:row>1</xdr:row>
      <xdr:rowOff>352425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A323BA88-13CB-44EB-AC6B-667ED01645E9}"/>
            </a:ext>
          </a:extLst>
        </xdr:cNvPr>
        <xdr:cNvSpPr>
          <a:spLocks noChangeShapeType="1"/>
        </xdr:cNvSpPr>
      </xdr:nvSpPr>
      <xdr:spPr bwMode="auto">
        <a:xfrm>
          <a:off x="0" y="438150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</xdr:row>
      <xdr:rowOff>9525</xdr:rowOff>
    </xdr:from>
    <xdr:to>
      <xdr:col>2</xdr:col>
      <xdr:colOff>1019175</xdr:colOff>
      <xdr:row>2</xdr:row>
      <xdr:rowOff>9525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id="{B586875E-97B2-4D52-8C5C-DDD692EC2A1A}"/>
            </a:ext>
          </a:extLst>
        </xdr:cNvPr>
        <xdr:cNvSpPr>
          <a:spLocks noChangeShapeType="1"/>
        </xdr:cNvSpPr>
      </xdr:nvSpPr>
      <xdr:spPr bwMode="auto">
        <a:xfrm>
          <a:off x="38100" y="447675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</xdr:row>
      <xdr:rowOff>9525</xdr:rowOff>
    </xdr:from>
    <xdr:to>
      <xdr:col>2</xdr:col>
      <xdr:colOff>1019175</xdr:colOff>
      <xdr:row>2</xdr:row>
      <xdr:rowOff>9525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id="{C1CCB73F-AB13-4800-B5F9-0099B8E69E88}"/>
            </a:ext>
          </a:extLst>
        </xdr:cNvPr>
        <xdr:cNvSpPr>
          <a:spLocks noChangeShapeType="1"/>
        </xdr:cNvSpPr>
      </xdr:nvSpPr>
      <xdr:spPr bwMode="auto">
        <a:xfrm>
          <a:off x="38100" y="447675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352425</xdr:rowOff>
    </xdr:from>
    <xdr:to>
      <xdr:col>2</xdr:col>
      <xdr:colOff>981075</xdr:colOff>
      <xdr:row>1</xdr:row>
      <xdr:rowOff>352425</xdr:rowOff>
    </xdr:to>
    <xdr:sp macro="" textlink="">
      <xdr:nvSpPr>
        <xdr:cNvPr id="33" name="Line 32">
          <a:extLst>
            <a:ext uri="{FF2B5EF4-FFF2-40B4-BE49-F238E27FC236}">
              <a16:creationId xmlns:a16="http://schemas.microsoft.com/office/drawing/2014/main" id="{848181B1-352E-45DD-9F72-B53E174322EA}"/>
            </a:ext>
          </a:extLst>
        </xdr:cNvPr>
        <xdr:cNvSpPr>
          <a:spLocks noChangeShapeType="1"/>
        </xdr:cNvSpPr>
      </xdr:nvSpPr>
      <xdr:spPr bwMode="auto">
        <a:xfrm>
          <a:off x="0" y="438150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352425</xdr:rowOff>
    </xdr:from>
    <xdr:to>
      <xdr:col>2</xdr:col>
      <xdr:colOff>981075</xdr:colOff>
      <xdr:row>1</xdr:row>
      <xdr:rowOff>352425</xdr:rowOff>
    </xdr:to>
    <xdr:sp macro="" textlink="">
      <xdr:nvSpPr>
        <xdr:cNvPr id="34" name="Line 33">
          <a:extLst>
            <a:ext uri="{FF2B5EF4-FFF2-40B4-BE49-F238E27FC236}">
              <a16:creationId xmlns:a16="http://schemas.microsoft.com/office/drawing/2014/main" id="{7878E804-2B44-46D9-8172-49A11CE4D508}"/>
            </a:ext>
          </a:extLst>
        </xdr:cNvPr>
        <xdr:cNvSpPr>
          <a:spLocks noChangeShapeType="1"/>
        </xdr:cNvSpPr>
      </xdr:nvSpPr>
      <xdr:spPr bwMode="auto">
        <a:xfrm>
          <a:off x="0" y="438150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352425</xdr:rowOff>
    </xdr:from>
    <xdr:to>
      <xdr:col>2</xdr:col>
      <xdr:colOff>981075</xdr:colOff>
      <xdr:row>1</xdr:row>
      <xdr:rowOff>352425</xdr:rowOff>
    </xdr:to>
    <xdr:sp macro="" textlink="">
      <xdr:nvSpPr>
        <xdr:cNvPr id="35" name="Line 34">
          <a:extLst>
            <a:ext uri="{FF2B5EF4-FFF2-40B4-BE49-F238E27FC236}">
              <a16:creationId xmlns:a16="http://schemas.microsoft.com/office/drawing/2014/main" id="{2DA23726-9601-479C-9C14-28B76FE49B28}"/>
            </a:ext>
          </a:extLst>
        </xdr:cNvPr>
        <xdr:cNvSpPr>
          <a:spLocks noChangeShapeType="1"/>
        </xdr:cNvSpPr>
      </xdr:nvSpPr>
      <xdr:spPr bwMode="auto">
        <a:xfrm>
          <a:off x="0" y="438150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352425</xdr:rowOff>
    </xdr:from>
    <xdr:to>
      <xdr:col>2</xdr:col>
      <xdr:colOff>981075</xdr:colOff>
      <xdr:row>1</xdr:row>
      <xdr:rowOff>352425</xdr:rowOff>
    </xdr:to>
    <xdr:sp macro="" textlink="">
      <xdr:nvSpPr>
        <xdr:cNvPr id="36" name="Line 35">
          <a:extLst>
            <a:ext uri="{FF2B5EF4-FFF2-40B4-BE49-F238E27FC236}">
              <a16:creationId xmlns:a16="http://schemas.microsoft.com/office/drawing/2014/main" id="{9B70AD0F-C39D-4491-8B8F-04A1DC7C1471}"/>
            </a:ext>
          </a:extLst>
        </xdr:cNvPr>
        <xdr:cNvSpPr>
          <a:spLocks noChangeShapeType="1"/>
        </xdr:cNvSpPr>
      </xdr:nvSpPr>
      <xdr:spPr bwMode="auto">
        <a:xfrm>
          <a:off x="0" y="438150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</xdr:row>
      <xdr:rowOff>9525</xdr:rowOff>
    </xdr:from>
    <xdr:to>
      <xdr:col>2</xdr:col>
      <xdr:colOff>1019175</xdr:colOff>
      <xdr:row>2</xdr:row>
      <xdr:rowOff>9525</xdr:rowOff>
    </xdr:to>
    <xdr:sp macro="" textlink="">
      <xdr:nvSpPr>
        <xdr:cNvPr id="37" name="Line 36">
          <a:extLst>
            <a:ext uri="{FF2B5EF4-FFF2-40B4-BE49-F238E27FC236}">
              <a16:creationId xmlns:a16="http://schemas.microsoft.com/office/drawing/2014/main" id="{05036276-C298-4758-BAC0-28691AB5B05D}"/>
            </a:ext>
          </a:extLst>
        </xdr:cNvPr>
        <xdr:cNvSpPr>
          <a:spLocks noChangeShapeType="1"/>
        </xdr:cNvSpPr>
      </xdr:nvSpPr>
      <xdr:spPr bwMode="auto">
        <a:xfrm>
          <a:off x="38100" y="447675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12</xdr:col>
      <xdr:colOff>19050</xdr:colOff>
      <xdr:row>4</xdr:row>
      <xdr:rowOff>0</xdr:rowOff>
    </xdr:from>
    <xdr:to>
      <xdr:col>13</xdr:col>
      <xdr:colOff>1429134</xdr:colOff>
      <xdr:row>25</xdr:row>
      <xdr:rowOff>219776</xdr:rowOff>
    </xdr:to>
    <xdr:pic>
      <xdr:nvPicPr>
        <xdr:cNvPr id="39" name="그림 38">
          <a:extLst>
            <a:ext uri="{FF2B5EF4-FFF2-40B4-BE49-F238E27FC236}">
              <a16:creationId xmlns:a16="http://schemas.microsoft.com/office/drawing/2014/main" id="{E1AF7041-9EA7-4AB9-B1F1-83B4D18AF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78100" y="838200"/>
          <a:ext cx="2753109" cy="50203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1</xdr:row>
      <xdr:rowOff>152400</xdr:rowOff>
    </xdr:from>
    <xdr:ext cx="9764488" cy="6344535"/>
    <xdr:pic>
      <xdr:nvPicPr>
        <xdr:cNvPr id="2" name="그림 1">
          <a:extLst>
            <a:ext uri="{FF2B5EF4-FFF2-40B4-BE49-F238E27FC236}">
              <a16:creationId xmlns:a16="http://schemas.microsoft.com/office/drawing/2014/main" id="{490C7F70-9E45-4BF6-AE94-C883B49FC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361950"/>
          <a:ext cx="9764488" cy="6344535"/>
        </a:xfrm>
        <a:prstGeom prst="rect">
          <a:avLst/>
        </a:prstGeom>
      </xdr:spPr>
    </xdr:pic>
    <xdr:clientData/>
  </xdr:oneCellAnchor>
  <xdr:oneCellAnchor>
    <xdr:from>
      <xdr:col>1</xdr:col>
      <xdr:colOff>238125</xdr:colOff>
      <xdr:row>33</xdr:row>
      <xdr:rowOff>19050</xdr:rowOff>
    </xdr:from>
    <xdr:ext cx="8268854" cy="6277851"/>
    <xdr:pic>
      <xdr:nvPicPr>
        <xdr:cNvPr id="3" name="그림 2">
          <a:extLst>
            <a:ext uri="{FF2B5EF4-FFF2-40B4-BE49-F238E27FC236}">
              <a16:creationId xmlns:a16="http://schemas.microsoft.com/office/drawing/2014/main" id="{41879E2C-03A9-43F2-80B5-5B3BC6F29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6934200"/>
          <a:ext cx="8268854" cy="6277851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2</xdr:row>
      <xdr:rowOff>0</xdr:rowOff>
    </xdr:from>
    <xdr:ext cx="9735909" cy="6382641"/>
    <xdr:pic>
      <xdr:nvPicPr>
        <xdr:cNvPr id="4" name="그림 3">
          <a:extLst>
            <a:ext uri="{FF2B5EF4-FFF2-40B4-BE49-F238E27FC236}">
              <a16:creationId xmlns:a16="http://schemas.microsoft.com/office/drawing/2014/main" id="{E703741E-AEBA-455C-9C33-67082B7D2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8600" y="419100"/>
          <a:ext cx="9735909" cy="6382641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34</xdr:row>
      <xdr:rowOff>0</xdr:rowOff>
    </xdr:from>
    <xdr:ext cx="9764488" cy="6792273"/>
    <xdr:pic>
      <xdr:nvPicPr>
        <xdr:cNvPr id="5" name="그림 4">
          <a:extLst>
            <a:ext uri="{FF2B5EF4-FFF2-40B4-BE49-F238E27FC236}">
              <a16:creationId xmlns:a16="http://schemas.microsoft.com/office/drawing/2014/main" id="{F3D2C40D-7703-439E-AC75-F1EFC2911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8600" y="7124700"/>
          <a:ext cx="9764488" cy="6792273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73</xdr:row>
      <xdr:rowOff>28575</xdr:rowOff>
    </xdr:from>
    <xdr:ext cx="7108394" cy="10058400"/>
    <xdr:pic>
      <xdr:nvPicPr>
        <xdr:cNvPr id="6" name="그림 5">
          <a:extLst>
            <a:ext uri="{FF2B5EF4-FFF2-40B4-BE49-F238E27FC236}">
              <a16:creationId xmlns:a16="http://schemas.microsoft.com/office/drawing/2014/main" id="{28BB1A07-472E-4785-BFF8-DDF66427B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15325725"/>
          <a:ext cx="7108394" cy="100584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73</xdr:row>
      <xdr:rowOff>0</xdr:rowOff>
    </xdr:from>
    <xdr:ext cx="7108394" cy="10058400"/>
    <xdr:pic>
      <xdr:nvPicPr>
        <xdr:cNvPr id="7" name="그림 6">
          <a:extLst>
            <a:ext uri="{FF2B5EF4-FFF2-40B4-BE49-F238E27FC236}">
              <a16:creationId xmlns:a16="http://schemas.microsoft.com/office/drawing/2014/main" id="{660F5D54-7F27-4F00-8DDC-18110B035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15297150"/>
          <a:ext cx="7108394" cy="10058400"/>
        </a:xfrm>
        <a:prstGeom prst="rect">
          <a:avLst/>
        </a:prstGeom>
      </xdr:spPr>
    </xdr:pic>
    <xdr:clientData/>
  </xdr:oneCellAnchor>
  <xdr:oneCellAnchor>
    <xdr:from>
      <xdr:col>23</xdr:col>
      <xdr:colOff>0</xdr:colOff>
      <xdr:row>73</xdr:row>
      <xdr:rowOff>0</xdr:rowOff>
    </xdr:from>
    <xdr:ext cx="7108394" cy="10058400"/>
    <xdr:pic>
      <xdr:nvPicPr>
        <xdr:cNvPr id="8" name="그림 7">
          <a:extLst>
            <a:ext uri="{FF2B5EF4-FFF2-40B4-BE49-F238E27FC236}">
              <a16:creationId xmlns:a16="http://schemas.microsoft.com/office/drawing/2014/main" id="{CF27713F-DB2D-471C-A553-3C92A0340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0" y="15297150"/>
          <a:ext cx="7108394" cy="100584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ter/Desktop/2019&#45380;%20&#44480;&#49549;%20&#48277;&#51064;&#49464;/0%20-%20&#51228;&#52636;&#49436;&#49885;/20%20-%20&#51088;&#48376;&#44552;&#44284;&#51201;&#47549;&#44552;&#51312;&#51221;&#47749;&#49464;&#49436;%20(&#44049;,&#51012;)%20&#49548;&#46301;&#44552;&#50529;&#51312;&#51221;&#54633;&#44228;&#54364;%20&#51452;&#54889;&#44508;%202020-03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입금액조정명세서(ex)"/>
      <sheetName val="유상사급"/>
      <sheetName val="기타 거래형태별"/>
      <sheetName val="조정후수입금액명세서"/>
      <sheetName val="보험수리적손익"/>
      <sheetName val="2019지분법적용투자주식"/>
      <sheetName val="2019이연법인세"/>
      <sheetName val="T10"/>
      <sheetName val="소득자료명세서"/>
      <sheetName val="농특세과표세액신고서"/>
      <sheetName val="농특세과표및세액조정"/>
      <sheetName val="농특세합계표"/>
      <sheetName val="가산세액계산서"/>
      <sheetName val="제43호서식(법인지방소득세과세표준및세액신고서"/>
      <sheetName val="제43호의2서식(법인지방소득세 과세표준 및세액조정계산서"/>
      <sheetName val="제1호서식(법인세과세표준및세액신고서)"/>
      <sheetName val="제3호서식(법인세과세표준및세액조정계산서"/>
      <sheetName val="tax"/>
      <sheetName val="결재용"/>
      <sheetName val="수입금액조정명세서"/>
      <sheetName val="조정후 수입금액명세서(예제)"/>
      <sheetName val="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6">
          <cell r="H6">
            <v>0</v>
          </cell>
          <cell r="I6">
            <v>200000000</v>
          </cell>
          <cell r="J6">
            <v>0.1</v>
          </cell>
          <cell r="K6">
            <v>0</v>
          </cell>
        </row>
        <row r="7">
          <cell r="H7">
            <v>200000001</v>
          </cell>
          <cell r="I7">
            <v>20000000000</v>
          </cell>
          <cell r="J7">
            <v>0.2</v>
          </cell>
          <cell r="K7">
            <v>-20000000</v>
          </cell>
        </row>
        <row r="8">
          <cell r="H8">
            <v>20000000001</v>
          </cell>
          <cell r="I8">
            <v>300000000000</v>
          </cell>
          <cell r="J8">
            <v>0.22</v>
          </cell>
          <cell r="K8">
            <v>-420000000</v>
          </cell>
        </row>
        <row r="9">
          <cell r="H9">
            <v>300000000001</v>
          </cell>
          <cell r="I9">
            <v>9.9999999999999992E+22</v>
          </cell>
          <cell r="J9">
            <v>0.25</v>
          </cell>
          <cell r="K9">
            <v>-9420000000</v>
          </cell>
        </row>
      </sheetData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A2BDA-CD16-4F47-9B03-B8B3C254EF63}">
  <dimension ref="A1:T102"/>
  <sheetViews>
    <sheetView showGridLines="0" tabSelected="1" workbookViewId="0">
      <selection activeCell="B5" sqref="B5"/>
    </sheetView>
  </sheetViews>
  <sheetFormatPr defaultRowHeight="13.5" x14ac:dyDescent="0.15"/>
  <cols>
    <col min="1" max="1" width="10.77734375" style="102" customWidth="1"/>
    <col min="2" max="2" width="16.77734375" style="102" bestFit="1" customWidth="1"/>
    <col min="3" max="5" width="17.33203125" style="102" customWidth="1"/>
    <col min="6" max="6" width="17.33203125" style="101" customWidth="1"/>
    <col min="7" max="7" width="17.33203125" style="102" customWidth="1"/>
    <col min="8" max="8" width="15.6640625" style="102" customWidth="1"/>
    <col min="9" max="9" width="20.21875" style="102" bestFit="1" customWidth="1"/>
    <col min="10" max="11" width="18" style="102" customWidth="1"/>
    <col min="12" max="12" width="13.88671875" style="102" customWidth="1"/>
    <col min="13" max="15" width="12.109375" style="102" customWidth="1"/>
    <col min="16" max="16" width="12.21875" style="102" customWidth="1"/>
    <col min="17" max="17" width="8.88671875" style="102"/>
    <col min="18" max="18" width="13.109375" style="101" bestFit="1" customWidth="1"/>
    <col min="19" max="19" width="14.88671875" style="101" bestFit="1" customWidth="1"/>
    <col min="20" max="20" width="13.21875" style="101" bestFit="1" customWidth="1"/>
    <col min="21" max="16384" width="8.88671875" style="101"/>
  </cols>
  <sheetData>
    <row r="1" spans="1:20" s="102" customFormat="1" x14ac:dyDescent="0.15">
      <c r="F1" s="101"/>
      <c r="R1" s="102" t="s">
        <v>122</v>
      </c>
    </row>
    <row r="2" spans="1:20" s="102" customFormat="1" ht="16.5" x14ac:dyDescent="0.15">
      <c r="A2" s="163" t="s">
        <v>121</v>
      </c>
      <c r="F2" s="101" t="s">
        <v>120</v>
      </c>
      <c r="R2" s="102" t="s">
        <v>119</v>
      </c>
    </row>
    <row r="3" spans="1:20" s="102" customFormat="1" ht="17.25" thickBot="1" x14ac:dyDescent="0.2">
      <c r="A3" s="173" t="s">
        <v>118</v>
      </c>
      <c r="B3" s="173" t="s">
        <v>108</v>
      </c>
      <c r="C3" s="175" t="s">
        <v>117</v>
      </c>
      <c r="D3" s="173" t="s">
        <v>116</v>
      </c>
      <c r="E3" s="173" t="s">
        <v>115</v>
      </c>
      <c r="F3" s="181" t="s">
        <v>114</v>
      </c>
      <c r="G3" s="181"/>
      <c r="H3" s="177" t="s">
        <v>97</v>
      </c>
      <c r="I3" s="182" t="s">
        <v>113</v>
      </c>
      <c r="J3" s="162" t="s">
        <v>112</v>
      </c>
      <c r="K3" s="184" t="s">
        <v>111</v>
      </c>
      <c r="L3" s="115"/>
      <c r="M3" s="168" t="s">
        <v>110</v>
      </c>
      <c r="N3" s="169"/>
      <c r="O3" s="169"/>
      <c r="P3" s="170"/>
      <c r="R3" s="171" t="s">
        <v>109</v>
      </c>
      <c r="S3" s="172"/>
      <c r="T3" s="172"/>
    </row>
    <row r="4" spans="1:20" s="102" customFormat="1" ht="17.25" thickBot="1" x14ac:dyDescent="0.2">
      <c r="A4" s="174"/>
      <c r="B4" s="174"/>
      <c r="C4" s="176"/>
      <c r="D4" s="174"/>
      <c r="E4" s="174"/>
      <c r="F4" s="161" t="s">
        <v>108</v>
      </c>
      <c r="G4" s="160" t="s">
        <v>107</v>
      </c>
      <c r="H4" s="178"/>
      <c r="I4" s="183"/>
      <c r="J4" s="159"/>
      <c r="K4" s="174"/>
      <c r="L4" s="115"/>
      <c r="M4" s="158" t="s">
        <v>106</v>
      </c>
      <c r="N4" s="157" t="s">
        <v>105</v>
      </c>
      <c r="O4" s="156" t="s">
        <v>104</v>
      </c>
      <c r="P4" s="153" t="s">
        <v>97</v>
      </c>
      <c r="R4" s="155" t="s">
        <v>103</v>
      </c>
      <c r="S4" s="154" t="s">
        <v>102</v>
      </c>
      <c r="T4" s="153" t="s">
        <v>97</v>
      </c>
    </row>
    <row r="5" spans="1:20" ht="16.5" x14ac:dyDescent="0.15">
      <c r="A5" s="152" t="s">
        <v>101</v>
      </c>
      <c r="B5" s="151">
        <v>2304448084</v>
      </c>
      <c r="C5" s="150">
        <v>895081</v>
      </c>
      <c r="D5" s="150"/>
      <c r="E5" s="150"/>
      <c r="F5" s="149"/>
      <c r="G5" s="148"/>
      <c r="H5" s="141">
        <f>SUM(B5:G5)</f>
        <v>2305343165</v>
      </c>
      <c r="I5" s="147">
        <v>70516369</v>
      </c>
      <c r="J5" s="217">
        <f>D49</f>
        <v>18402981</v>
      </c>
      <c r="K5" s="146">
        <f>H5-J5</f>
        <v>2286940184</v>
      </c>
      <c r="L5" s="115"/>
      <c r="M5" s="145"/>
      <c r="N5" s="144"/>
      <c r="O5" s="143"/>
      <c r="P5" s="141">
        <f>SUM(M5:N5)</f>
        <v>0</v>
      </c>
      <c r="R5" s="142"/>
      <c r="S5" s="142"/>
      <c r="T5" s="141">
        <f>SUM(Q5:S5)</f>
        <v>0</v>
      </c>
    </row>
    <row r="6" spans="1:20" ht="16.5" x14ac:dyDescent="0.15">
      <c r="A6" s="140" t="s">
        <v>100</v>
      </c>
      <c r="B6" s="139">
        <v>1898992796</v>
      </c>
      <c r="C6" s="138">
        <v>895081</v>
      </c>
      <c r="D6" s="138"/>
      <c r="E6" s="138"/>
      <c r="F6" s="137"/>
      <c r="G6" s="136"/>
      <c r="H6" s="141">
        <f>SUM(B6:G6)</f>
        <v>1899887877</v>
      </c>
      <c r="I6" s="135">
        <v>60988789</v>
      </c>
      <c r="J6" s="218">
        <f>E49</f>
        <v>12364481</v>
      </c>
      <c r="K6" s="123">
        <f>H6-J6</f>
        <v>1887523396</v>
      </c>
      <c r="L6" s="115"/>
      <c r="M6" s="134"/>
      <c r="N6" s="106"/>
      <c r="O6" s="133"/>
      <c r="P6" s="131">
        <f>SUM(M6:N6)</f>
        <v>0</v>
      </c>
      <c r="R6" s="132"/>
      <c r="S6" s="132"/>
      <c r="T6" s="131">
        <f>SUM(Q6:S6)</f>
        <v>0</v>
      </c>
    </row>
    <row r="7" spans="1:20" ht="16.5" x14ac:dyDescent="0.15">
      <c r="A7" s="140" t="s">
        <v>99</v>
      </c>
      <c r="B7" s="139">
        <v>2199392861</v>
      </c>
      <c r="C7" s="138">
        <v>1070137</v>
      </c>
      <c r="D7" s="138"/>
      <c r="E7" s="138"/>
      <c r="F7" s="137"/>
      <c r="G7" s="136"/>
      <c r="H7" s="141">
        <f>SUM(B7:G7)</f>
        <v>2200462998</v>
      </c>
      <c r="I7" s="135">
        <v>61812007</v>
      </c>
      <c r="J7" s="218">
        <f>F49</f>
        <v>21752237</v>
      </c>
      <c r="K7" s="123">
        <f>H7-J7</f>
        <v>2178710761</v>
      </c>
      <c r="L7" s="115"/>
      <c r="M7" s="134"/>
      <c r="N7" s="106"/>
      <c r="O7" s="133"/>
      <c r="P7" s="131">
        <f>SUM(M7:N7)</f>
        <v>0</v>
      </c>
      <c r="R7" s="132"/>
      <c r="S7" s="132"/>
      <c r="T7" s="131">
        <f>SUM(Q7:S7)</f>
        <v>0</v>
      </c>
    </row>
    <row r="8" spans="1:20" ht="17.25" thickBot="1" x14ac:dyDescent="0.2">
      <c r="A8" s="130" t="s">
        <v>98</v>
      </c>
      <c r="B8" s="129">
        <v>2373766750</v>
      </c>
      <c r="C8" s="128">
        <v>1357377</v>
      </c>
      <c r="D8" s="128"/>
      <c r="E8" s="128"/>
      <c r="F8" s="127"/>
      <c r="G8" s="126"/>
      <c r="H8" s="125">
        <f>SUM(B8:G8)</f>
        <v>2375124127</v>
      </c>
      <c r="I8" s="124">
        <v>44725296</v>
      </c>
      <c r="J8" s="219">
        <f>G49</f>
        <v>17038477</v>
      </c>
      <c r="K8" s="123">
        <f>H8-J8</f>
        <v>2358085650</v>
      </c>
      <c r="L8" s="115"/>
      <c r="M8" s="122"/>
      <c r="N8" s="121"/>
      <c r="O8" s="120"/>
      <c r="P8" s="118">
        <f>SUM(M8:N8)</f>
        <v>0</v>
      </c>
      <c r="R8" s="119"/>
      <c r="S8" s="119"/>
      <c r="T8" s="118">
        <f>SUM(Q8:S8)</f>
        <v>0</v>
      </c>
    </row>
    <row r="9" spans="1:20" ht="17.25" thickTop="1" x14ac:dyDescent="0.15">
      <c r="A9" s="117" t="s">
        <v>97</v>
      </c>
      <c r="B9" s="113">
        <f>SUM(B5:B8)</f>
        <v>8776600491</v>
      </c>
      <c r="C9" s="113">
        <f>SUM(C5:C8)</f>
        <v>4217676</v>
      </c>
      <c r="D9" s="113">
        <f>SUM(D5:D8)</f>
        <v>0</v>
      </c>
      <c r="E9" s="113">
        <f>SUM(E5:E8)</f>
        <v>0</v>
      </c>
      <c r="F9" s="166">
        <f t="shared" ref="F9:K9" si="0">SUM(F5:F8)</f>
        <v>0</v>
      </c>
      <c r="G9" s="116">
        <f t="shared" si="0"/>
        <v>0</v>
      </c>
      <c r="H9" s="113">
        <f t="shared" si="0"/>
        <v>8780818167</v>
      </c>
      <c r="I9" s="114">
        <f t="shared" si="0"/>
        <v>238042461</v>
      </c>
      <c r="J9" s="113">
        <f t="shared" si="0"/>
        <v>69558176</v>
      </c>
      <c r="K9" s="113">
        <f t="shared" si="0"/>
        <v>8711259991</v>
      </c>
      <c r="L9" s="115"/>
      <c r="M9" s="113">
        <f>SUM(M5:M8)</f>
        <v>0</v>
      </c>
      <c r="N9" s="113">
        <f>SUM(N5:N8)</f>
        <v>0</v>
      </c>
      <c r="O9" s="113"/>
      <c r="P9" s="113">
        <f>SUM(P5:P8)</f>
        <v>0</v>
      </c>
      <c r="R9" s="114">
        <f>SUM(R5:R8)</f>
        <v>0</v>
      </c>
      <c r="S9" s="114">
        <f>SUM(S5:S8)</f>
        <v>0</v>
      </c>
      <c r="T9" s="113">
        <f>SUM(T5:T8)</f>
        <v>0</v>
      </c>
    </row>
    <row r="10" spans="1:20" ht="16.5" x14ac:dyDescent="0.15">
      <c r="B10" s="112" t="s">
        <v>96</v>
      </c>
      <c r="C10" s="112"/>
      <c r="D10" s="112"/>
      <c r="E10" s="112"/>
      <c r="F10" s="179">
        <f>SUM(F9:G9)</f>
        <v>0</v>
      </c>
      <c r="G10" s="179"/>
    </row>
    <row r="11" spans="1:20" ht="16.5" x14ac:dyDescent="0.15">
      <c r="F11" s="180" t="s">
        <v>95</v>
      </c>
      <c r="G11" s="180"/>
      <c r="J11" s="111" t="s">
        <v>94</v>
      </c>
      <c r="K11" s="220">
        <f>C27</f>
        <v>8711259991</v>
      </c>
    </row>
    <row r="12" spans="1:20" ht="16.5" x14ac:dyDescent="0.15">
      <c r="O12" s="110" t="s">
        <v>93</v>
      </c>
    </row>
    <row r="13" spans="1:20" ht="16.5" x14ac:dyDescent="0.15">
      <c r="I13" s="109" t="s">
        <v>92</v>
      </c>
      <c r="J13" s="106" t="s">
        <v>91</v>
      </c>
      <c r="K13" s="108">
        <f>K9-K11</f>
        <v>0</v>
      </c>
      <c r="L13" s="104" t="s">
        <v>90</v>
      </c>
      <c r="O13" s="107" t="s">
        <v>89</v>
      </c>
    </row>
    <row r="14" spans="1:20" ht="16.5" x14ac:dyDescent="0.15">
      <c r="L14" s="104" t="s">
        <v>88</v>
      </c>
      <c r="O14" s="107" t="s">
        <v>87</v>
      </c>
    </row>
    <row r="15" spans="1:20" ht="16.5" x14ac:dyDescent="0.15">
      <c r="I15" s="103" t="s">
        <v>86</v>
      </c>
      <c r="J15" s="106" t="s">
        <v>85</v>
      </c>
      <c r="K15" s="105">
        <f>SUM(K13,J9)</f>
        <v>69558176</v>
      </c>
    </row>
    <row r="17" spans="1:11" ht="16.5" x14ac:dyDescent="0.15">
      <c r="A17" s="195" t="s">
        <v>139</v>
      </c>
      <c r="B17" s="196" t="s">
        <v>140</v>
      </c>
      <c r="C17" s="196" t="s">
        <v>130</v>
      </c>
      <c r="D17" s="197" t="s">
        <v>131</v>
      </c>
      <c r="E17" s="197" t="s">
        <v>132</v>
      </c>
      <c r="F17" s="197" t="s">
        <v>133</v>
      </c>
      <c r="G17" s="210" t="s">
        <v>134</v>
      </c>
      <c r="H17" s="196" t="s">
        <v>143</v>
      </c>
      <c r="J17" s="103" t="s">
        <v>84</v>
      </c>
      <c r="K17" s="104" t="s">
        <v>83</v>
      </c>
    </row>
    <row r="18" spans="1:11" x14ac:dyDescent="0.15">
      <c r="A18" s="191" t="s">
        <v>136</v>
      </c>
      <c r="B18" s="206" t="s">
        <v>141</v>
      </c>
      <c r="C18" s="203">
        <f>SUM(D18:G18)</f>
        <v>8695259991</v>
      </c>
      <c r="D18" s="192">
        <v>2282440184</v>
      </c>
      <c r="E18" s="192">
        <v>1883023396</v>
      </c>
      <c r="F18" s="193">
        <v>2174710761</v>
      </c>
      <c r="G18" s="192">
        <v>2355085650</v>
      </c>
      <c r="H18" s="211" t="s">
        <v>144</v>
      </c>
    </row>
    <row r="19" spans="1:11" x14ac:dyDescent="0.15">
      <c r="A19" s="191" t="s">
        <v>137</v>
      </c>
      <c r="B19" s="206" t="s">
        <v>142</v>
      </c>
      <c r="C19" s="203">
        <f t="shared" ref="C19:C23" si="1">SUM(D19:G19)</f>
        <v>20217676</v>
      </c>
      <c r="D19" s="192">
        <v>5395081</v>
      </c>
      <c r="E19" s="192">
        <v>5395081</v>
      </c>
      <c r="F19" s="193">
        <v>5070137</v>
      </c>
      <c r="G19" s="192">
        <v>4357377</v>
      </c>
      <c r="H19" s="211" t="s">
        <v>145</v>
      </c>
    </row>
    <row r="20" spans="1:11" x14ac:dyDescent="0.15">
      <c r="A20" s="191"/>
      <c r="B20" s="191"/>
      <c r="C20" s="203">
        <f t="shared" si="1"/>
        <v>0</v>
      </c>
      <c r="D20" s="192"/>
      <c r="E20" s="192"/>
      <c r="F20" s="193"/>
      <c r="G20" s="192"/>
      <c r="H20" s="211"/>
    </row>
    <row r="21" spans="1:11" x14ac:dyDescent="0.15">
      <c r="A21" s="191"/>
      <c r="B21" s="191"/>
      <c r="C21" s="203">
        <f t="shared" si="1"/>
        <v>0</v>
      </c>
      <c r="D21" s="192"/>
      <c r="E21" s="192"/>
      <c r="F21" s="193"/>
      <c r="G21" s="192"/>
      <c r="H21" s="211"/>
    </row>
    <row r="22" spans="1:11" x14ac:dyDescent="0.15">
      <c r="A22" s="191"/>
      <c r="B22" s="191"/>
      <c r="C22" s="203">
        <f t="shared" si="1"/>
        <v>0</v>
      </c>
      <c r="D22" s="192"/>
      <c r="E22" s="192"/>
      <c r="F22" s="193"/>
      <c r="G22" s="192"/>
      <c r="H22" s="211"/>
    </row>
    <row r="23" spans="1:11" x14ac:dyDescent="0.15">
      <c r="A23" s="207" t="s">
        <v>138</v>
      </c>
      <c r="B23" s="208"/>
      <c r="C23" s="203">
        <f t="shared" si="1"/>
        <v>65340500</v>
      </c>
      <c r="D23" s="192">
        <v>17507900</v>
      </c>
      <c r="E23" s="192">
        <v>11469400</v>
      </c>
      <c r="F23" s="193">
        <v>20682100</v>
      </c>
      <c r="G23" s="192">
        <v>15681100</v>
      </c>
      <c r="H23" s="211"/>
    </row>
    <row r="24" spans="1:11" x14ac:dyDescent="0.15">
      <c r="B24" s="195" t="s">
        <v>130</v>
      </c>
      <c r="C24" s="202">
        <f>SUM(D24:G24)</f>
        <v>8780818167</v>
      </c>
      <c r="D24" s="200">
        <f>SUM(D18:D23)</f>
        <v>2305343165</v>
      </c>
      <c r="E24" s="200">
        <f t="shared" ref="E24:G24" si="2">SUM(E18:E23)</f>
        <v>1899887877</v>
      </c>
      <c r="F24" s="200">
        <f t="shared" si="2"/>
        <v>2200462998</v>
      </c>
      <c r="G24" s="200">
        <f t="shared" si="2"/>
        <v>2375124127</v>
      </c>
    </row>
    <row r="26" spans="1:11" x14ac:dyDescent="0.15">
      <c r="B26" s="195" t="s">
        <v>123</v>
      </c>
      <c r="C26" s="196" t="s">
        <v>130</v>
      </c>
      <c r="D26" s="197" t="s">
        <v>131</v>
      </c>
      <c r="E26" s="197" t="s">
        <v>132</v>
      </c>
      <c r="F26" s="197" t="s">
        <v>133</v>
      </c>
      <c r="G26" s="198" t="s">
        <v>134</v>
      </c>
    </row>
    <row r="27" spans="1:11" x14ac:dyDescent="0.15">
      <c r="B27" s="204" t="s">
        <v>124</v>
      </c>
      <c r="C27" s="202">
        <f>SUM(C28:C35)</f>
        <v>8711259991</v>
      </c>
      <c r="D27" s="200">
        <f t="shared" ref="D27:G27" si="3">SUM(D28:D35)</f>
        <v>2286940184</v>
      </c>
      <c r="E27" s="194">
        <f t="shared" si="3"/>
        <v>1887523396</v>
      </c>
      <c r="F27" s="194">
        <f t="shared" si="3"/>
        <v>2178710761</v>
      </c>
      <c r="G27" s="194">
        <f t="shared" si="3"/>
        <v>2358085650</v>
      </c>
    </row>
    <row r="28" spans="1:11" x14ac:dyDescent="0.15">
      <c r="B28" s="199" t="s">
        <v>125</v>
      </c>
      <c r="C28" s="203">
        <f>SUM(D28:G28)</f>
        <v>784892990</v>
      </c>
      <c r="D28" s="201">
        <v>62909477</v>
      </c>
      <c r="E28" s="192">
        <v>69738450</v>
      </c>
      <c r="F28" s="193">
        <v>269296025</v>
      </c>
      <c r="G28" s="192">
        <v>382949038</v>
      </c>
    </row>
    <row r="29" spans="1:11" x14ac:dyDescent="0.15">
      <c r="B29" s="199" t="s">
        <v>126</v>
      </c>
      <c r="C29" s="203">
        <f t="shared" ref="C29:C35" si="4">SUM(D29:G29)</f>
        <v>7906488151</v>
      </c>
      <c r="D29" s="201">
        <v>2217929707</v>
      </c>
      <c r="E29" s="192">
        <v>1812184846</v>
      </c>
      <c r="F29" s="193">
        <v>1904803436</v>
      </c>
      <c r="G29" s="192">
        <v>1971570162</v>
      </c>
    </row>
    <row r="30" spans="1:11" x14ac:dyDescent="0.15">
      <c r="B30" s="199" t="s">
        <v>127</v>
      </c>
      <c r="C30" s="203">
        <f t="shared" si="4"/>
        <v>3878850</v>
      </c>
      <c r="D30" s="201">
        <f>6101000-D32</f>
        <v>1601000</v>
      </c>
      <c r="E30" s="192">
        <f>5600100-E32</f>
        <v>1100100</v>
      </c>
      <c r="F30" s="193">
        <f>4611300-F32</f>
        <v>611300</v>
      </c>
      <c r="G30" s="192">
        <f>3566450-G32</f>
        <v>566450</v>
      </c>
    </row>
    <row r="31" spans="1:11" x14ac:dyDescent="0.15">
      <c r="B31" s="199" t="s">
        <v>128</v>
      </c>
      <c r="C31" s="203">
        <f t="shared" si="4"/>
        <v>0</v>
      </c>
      <c r="D31" s="201"/>
      <c r="E31" s="192"/>
      <c r="F31" s="193"/>
      <c r="G31" s="192"/>
    </row>
    <row r="32" spans="1:11" x14ac:dyDescent="0.15">
      <c r="B32" s="199" t="s">
        <v>129</v>
      </c>
      <c r="C32" s="203">
        <f t="shared" si="4"/>
        <v>16000000</v>
      </c>
      <c r="D32" s="201">
        <v>4500000</v>
      </c>
      <c r="E32" s="201">
        <v>4500000</v>
      </c>
      <c r="F32" s="193">
        <v>4000000</v>
      </c>
      <c r="G32" s="192">
        <v>3000000</v>
      </c>
    </row>
    <row r="33" spans="2:19" x14ac:dyDescent="0.15">
      <c r="B33" s="199"/>
      <c r="C33" s="203">
        <f t="shared" si="4"/>
        <v>0</v>
      </c>
      <c r="D33" s="201"/>
      <c r="E33" s="192"/>
      <c r="F33" s="193"/>
      <c r="G33" s="192"/>
    </row>
    <row r="34" spans="2:19" x14ac:dyDescent="0.15">
      <c r="B34" s="199"/>
      <c r="C34" s="203">
        <f t="shared" si="4"/>
        <v>0</v>
      </c>
      <c r="D34" s="201"/>
      <c r="E34" s="192"/>
      <c r="F34" s="193"/>
      <c r="G34" s="192"/>
    </row>
    <row r="35" spans="2:19" x14ac:dyDescent="0.15">
      <c r="B35" s="199"/>
      <c r="C35" s="203">
        <f t="shared" si="4"/>
        <v>0</v>
      </c>
      <c r="D35" s="201"/>
      <c r="E35" s="192"/>
      <c r="F35" s="193"/>
      <c r="G35" s="192"/>
    </row>
    <row r="37" spans="2:19" x14ac:dyDescent="0.15">
      <c r="B37" s="195" t="s">
        <v>135</v>
      </c>
      <c r="C37" s="202">
        <f>SUM(D37:G37)</f>
        <v>69558176</v>
      </c>
      <c r="D37" s="200">
        <f>H5-D27</f>
        <v>18402981</v>
      </c>
      <c r="E37" s="194">
        <f>H6-E27</f>
        <v>12364481</v>
      </c>
      <c r="F37" s="194">
        <f>H7-F27</f>
        <v>21752237</v>
      </c>
      <c r="G37" s="194">
        <f>H8-G27</f>
        <v>17038477</v>
      </c>
      <c r="H37" s="212"/>
      <c r="I37" s="212"/>
      <c r="R37" s="102"/>
      <c r="S37" s="102"/>
    </row>
    <row r="38" spans="2:19" x14ac:dyDescent="0.15">
      <c r="F38" s="102"/>
      <c r="R38" s="102"/>
      <c r="S38" s="102"/>
    </row>
    <row r="39" spans="2:19" x14ac:dyDescent="0.15">
      <c r="C39" s="196" t="s">
        <v>130</v>
      </c>
      <c r="D39" s="197" t="s">
        <v>131</v>
      </c>
      <c r="E39" s="197" t="s">
        <v>132</v>
      </c>
      <c r="F39" s="197" t="s">
        <v>133</v>
      </c>
      <c r="G39" s="198" t="s">
        <v>134</v>
      </c>
      <c r="J39" s="196" t="s">
        <v>148</v>
      </c>
      <c r="K39" s="196" t="s">
        <v>143</v>
      </c>
      <c r="L39" s="196" t="s">
        <v>152</v>
      </c>
      <c r="R39" s="102"/>
      <c r="S39" s="102"/>
    </row>
    <row r="40" spans="2:19" x14ac:dyDescent="0.15">
      <c r="B40" s="106" t="s">
        <v>146</v>
      </c>
      <c r="C40" s="203">
        <f>SUM(D40:G40)</f>
        <v>4217676</v>
      </c>
      <c r="D40" s="192">
        <f>C5</f>
        <v>895081</v>
      </c>
      <c r="E40" s="192">
        <f>C6</f>
        <v>895081</v>
      </c>
      <c r="F40" s="193">
        <f>C7</f>
        <v>1070137</v>
      </c>
      <c r="G40" s="192">
        <f>C8</f>
        <v>1357377</v>
      </c>
      <c r="H40" s="216">
        <f>SUM(D40:G40)</f>
        <v>4217676</v>
      </c>
      <c r="I40" s="192">
        <f>C40-H40</f>
        <v>0</v>
      </c>
      <c r="J40" s="192" t="s">
        <v>155</v>
      </c>
      <c r="K40" s="211" t="s">
        <v>150</v>
      </c>
      <c r="L40" s="205" t="s">
        <v>158</v>
      </c>
      <c r="M40" s="205" t="s">
        <v>151</v>
      </c>
      <c r="N40" s="213" t="s">
        <v>154</v>
      </c>
      <c r="R40" s="102"/>
      <c r="S40" s="102"/>
    </row>
    <row r="41" spans="2:19" x14ac:dyDescent="0.15">
      <c r="B41" s="106" t="s">
        <v>147</v>
      </c>
      <c r="C41" s="192">
        <f>135810500-70470000</f>
        <v>65340500</v>
      </c>
      <c r="D41" s="192">
        <v>17507900</v>
      </c>
      <c r="E41" s="192">
        <v>11469400</v>
      </c>
      <c r="F41" s="193">
        <v>20682100</v>
      </c>
      <c r="G41" s="192">
        <f>86151100-70470000</f>
        <v>15681100</v>
      </c>
      <c r="H41" s="216">
        <f t="shared" ref="H41:H48" si="5">SUM(D41:G41)</f>
        <v>65340500</v>
      </c>
      <c r="I41" s="192">
        <f t="shared" ref="I41:I48" si="6">C41-H41</f>
        <v>0</v>
      </c>
      <c r="J41" s="192" t="s">
        <v>157</v>
      </c>
      <c r="K41" s="211" t="s">
        <v>149</v>
      </c>
      <c r="L41" s="205" t="s">
        <v>156</v>
      </c>
      <c r="M41" s="205" t="s">
        <v>153</v>
      </c>
      <c r="N41" s="214">
        <v>44075</v>
      </c>
      <c r="R41" s="102"/>
      <c r="S41" s="102"/>
    </row>
    <row r="42" spans="2:19" x14ac:dyDescent="0.15">
      <c r="B42" s="106"/>
      <c r="C42" s="192"/>
      <c r="D42" s="192"/>
      <c r="E42" s="192"/>
      <c r="F42" s="193"/>
      <c r="G42" s="192"/>
      <c r="H42" s="216">
        <f t="shared" si="5"/>
        <v>0</v>
      </c>
      <c r="I42" s="192">
        <f t="shared" si="6"/>
        <v>0</v>
      </c>
      <c r="J42" s="192"/>
      <c r="K42" s="211"/>
      <c r="L42" s="205"/>
      <c r="M42" s="205"/>
      <c r="R42" s="102"/>
      <c r="S42" s="102"/>
    </row>
    <row r="43" spans="2:19" x14ac:dyDescent="0.15">
      <c r="B43" s="106"/>
      <c r="C43" s="192"/>
      <c r="D43" s="192"/>
      <c r="E43" s="192"/>
      <c r="F43" s="193"/>
      <c r="G43" s="192"/>
      <c r="H43" s="216">
        <f t="shared" si="5"/>
        <v>0</v>
      </c>
      <c r="I43" s="192">
        <f t="shared" si="6"/>
        <v>0</v>
      </c>
      <c r="J43" s="192"/>
      <c r="K43" s="211"/>
      <c r="L43" s="205"/>
      <c r="M43" s="205"/>
      <c r="R43" s="102"/>
      <c r="S43" s="102"/>
    </row>
    <row r="44" spans="2:19" x14ac:dyDescent="0.15">
      <c r="B44" s="106"/>
      <c r="C44" s="192"/>
      <c r="D44" s="192"/>
      <c r="E44" s="192"/>
      <c r="F44" s="193"/>
      <c r="G44" s="192"/>
      <c r="H44" s="216">
        <f t="shared" si="5"/>
        <v>0</v>
      </c>
      <c r="I44" s="192">
        <f t="shared" si="6"/>
        <v>0</v>
      </c>
      <c r="J44" s="192"/>
      <c r="K44" s="211"/>
      <c r="L44" s="205"/>
      <c r="M44" s="205"/>
      <c r="R44" s="102"/>
      <c r="S44" s="102"/>
    </row>
    <row r="45" spans="2:19" x14ac:dyDescent="0.15">
      <c r="B45" s="106"/>
      <c r="C45" s="192"/>
      <c r="D45" s="192"/>
      <c r="E45" s="192"/>
      <c r="F45" s="193"/>
      <c r="G45" s="192"/>
      <c r="H45" s="216">
        <f t="shared" si="5"/>
        <v>0</v>
      </c>
      <c r="I45" s="192">
        <f t="shared" si="6"/>
        <v>0</v>
      </c>
      <c r="J45" s="192"/>
      <c r="K45" s="211"/>
      <c r="L45" s="205"/>
      <c r="M45" s="205"/>
      <c r="R45" s="102"/>
      <c r="S45" s="102"/>
    </row>
    <row r="46" spans="2:19" x14ac:dyDescent="0.15">
      <c r="B46" s="106"/>
      <c r="C46" s="192"/>
      <c r="D46" s="192"/>
      <c r="E46" s="192"/>
      <c r="F46" s="193"/>
      <c r="G46" s="192"/>
      <c r="H46" s="216">
        <f t="shared" si="5"/>
        <v>0</v>
      </c>
      <c r="I46" s="192">
        <f t="shared" si="6"/>
        <v>0</v>
      </c>
      <c r="J46" s="192"/>
      <c r="K46" s="211"/>
      <c r="L46" s="205"/>
      <c r="M46" s="205"/>
      <c r="R46" s="102"/>
      <c r="S46" s="102"/>
    </row>
    <row r="47" spans="2:19" x14ac:dyDescent="0.15">
      <c r="B47" s="106"/>
      <c r="C47" s="192"/>
      <c r="D47" s="192"/>
      <c r="E47" s="192"/>
      <c r="F47" s="193"/>
      <c r="G47" s="192"/>
      <c r="H47" s="216">
        <f t="shared" si="5"/>
        <v>0</v>
      </c>
      <c r="I47" s="192">
        <f t="shared" si="6"/>
        <v>0</v>
      </c>
      <c r="J47" s="192"/>
      <c r="K47" s="211"/>
      <c r="L47" s="205"/>
      <c r="M47" s="205"/>
      <c r="R47" s="102"/>
      <c r="S47" s="102"/>
    </row>
    <row r="48" spans="2:19" x14ac:dyDescent="0.15">
      <c r="B48" s="106"/>
      <c r="C48" s="192"/>
      <c r="D48" s="192"/>
      <c r="E48" s="192"/>
      <c r="F48" s="193"/>
      <c r="G48" s="192"/>
      <c r="H48" s="216">
        <f t="shared" si="5"/>
        <v>0</v>
      </c>
      <c r="I48" s="192">
        <f t="shared" si="6"/>
        <v>0</v>
      </c>
      <c r="J48" s="192"/>
      <c r="K48" s="211"/>
      <c r="L48" s="205"/>
      <c r="M48" s="205"/>
      <c r="R48" s="102"/>
      <c r="S48" s="102"/>
    </row>
    <row r="49" spans="1:19" x14ac:dyDescent="0.15">
      <c r="B49" s="209"/>
      <c r="C49" s="209">
        <f>SUM(C40:C48)</f>
        <v>69558176</v>
      </c>
      <c r="D49" s="209">
        <f t="shared" ref="D49:G49" si="7">SUM(D40:D48)</f>
        <v>18402981</v>
      </c>
      <c r="E49" s="209">
        <f t="shared" si="7"/>
        <v>12364481</v>
      </c>
      <c r="F49" s="209">
        <f t="shared" si="7"/>
        <v>21752237</v>
      </c>
      <c r="G49" s="209">
        <f t="shared" si="7"/>
        <v>17038477</v>
      </c>
      <c r="H49" s="215"/>
      <c r="I49" s="215"/>
      <c r="R49" s="102"/>
      <c r="S49" s="102"/>
    </row>
    <row r="50" spans="1:19" x14ac:dyDescent="0.15">
      <c r="B50" s="195" t="s">
        <v>135</v>
      </c>
      <c r="C50" s="202">
        <f>C37-C49</f>
        <v>0</v>
      </c>
      <c r="D50" s="200">
        <f>D37-D49</f>
        <v>0</v>
      </c>
      <c r="E50" s="200">
        <f t="shared" ref="E50:G50" si="8">E37-E49</f>
        <v>0</v>
      </c>
      <c r="F50" s="200">
        <f t="shared" si="8"/>
        <v>0</v>
      </c>
      <c r="G50" s="200">
        <f t="shared" si="8"/>
        <v>0</v>
      </c>
    </row>
    <row r="52" spans="1:19" x14ac:dyDescent="0.15">
      <c r="A52" s="102" t="s">
        <v>82</v>
      </c>
    </row>
    <row r="53" spans="1:19" x14ac:dyDescent="0.15">
      <c r="A53" s="103" t="s">
        <v>81</v>
      </c>
    </row>
    <row r="56" spans="1:19" x14ac:dyDescent="0.15">
      <c r="A56" s="103" t="s">
        <v>77</v>
      </c>
    </row>
    <row r="57" spans="1:19" x14ac:dyDescent="0.15">
      <c r="A57" s="103" t="s">
        <v>75</v>
      </c>
    </row>
    <row r="58" spans="1:19" x14ac:dyDescent="0.15">
      <c r="A58" s="103" t="s">
        <v>73</v>
      </c>
      <c r="B58" s="102" t="s">
        <v>80</v>
      </c>
    </row>
    <row r="59" spans="1:19" x14ac:dyDescent="0.15">
      <c r="B59" s="102" t="s">
        <v>79</v>
      </c>
    </row>
    <row r="60" spans="1:19" x14ac:dyDescent="0.15">
      <c r="B60" s="102" t="s">
        <v>78</v>
      </c>
    </row>
    <row r="61" spans="1:19" x14ac:dyDescent="0.15">
      <c r="B61" s="102" t="s">
        <v>76</v>
      </c>
    </row>
    <row r="62" spans="1:19" x14ac:dyDescent="0.15">
      <c r="B62" s="102" t="s">
        <v>74</v>
      </c>
    </row>
    <row r="63" spans="1:19" ht="18.75" x14ac:dyDescent="0.15">
      <c r="B63" s="102" t="s">
        <v>72</v>
      </c>
    </row>
    <row r="64" spans="1:19" x14ac:dyDescent="0.15">
      <c r="B64" s="102" t="s">
        <v>71</v>
      </c>
    </row>
    <row r="66" spans="1:2" x14ac:dyDescent="0.15">
      <c r="B66" s="102" t="s">
        <v>70</v>
      </c>
    </row>
    <row r="67" spans="1:2" x14ac:dyDescent="0.15">
      <c r="B67" s="102" t="s">
        <v>56</v>
      </c>
    </row>
    <row r="68" spans="1:2" x14ac:dyDescent="0.15">
      <c r="B68" s="102" t="s">
        <v>69</v>
      </c>
    </row>
    <row r="69" spans="1:2" x14ac:dyDescent="0.15">
      <c r="B69" s="102" t="s">
        <v>68</v>
      </c>
    </row>
    <row r="70" spans="1:2" x14ac:dyDescent="0.15">
      <c r="B70" s="102" t="s">
        <v>67</v>
      </c>
    </row>
    <row r="71" spans="1:2" x14ac:dyDescent="0.15">
      <c r="A71" s="102" t="s">
        <v>65</v>
      </c>
      <c r="B71" s="102" t="s">
        <v>66</v>
      </c>
    </row>
    <row r="78" spans="1:2" x14ac:dyDescent="0.15">
      <c r="B78" s="102" t="s">
        <v>64</v>
      </c>
    </row>
    <row r="79" spans="1:2" x14ac:dyDescent="0.15">
      <c r="B79" s="102" t="s">
        <v>63</v>
      </c>
    </row>
    <row r="80" spans="1:2" x14ac:dyDescent="0.15">
      <c r="B80" s="102" t="s">
        <v>62</v>
      </c>
    </row>
    <row r="82" spans="2:2" x14ac:dyDescent="0.15">
      <c r="B82" s="102" t="s">
        <v>61</v>
      </c>
    </row>
    <row r="84" spans="2:2" x14ac:dyDescent="0.15">
      <c r="B84" s="102" t="s">
        <v>60</v>
      </c>
    </row>
    <row r="85" spans="2:2" x14ac:dyDescent="0.15">
      <c r="B85" s="102" t="s">
        <v>59</v>
      </c>
    </row>
    <row r="86" spans="2:2" x14ac:dyDescent="0.15">
      <c r="B86" s="102" t="s">
        <v>58</v>
      </c>
    </row>
    <row r="88" spans="2:2" x14ac:dyDescent="0.15">
      <c r="B88" s="102" t="s">
        <v>57</v>
      </c>
    </row>
    <row r="91" spans="2:2" x14ac:dyDescent="0.15">
      <c r="B91" s="102" t="s">
        <v>56</v>
      </c>
    </row>
    <row r="93" spans="2:2" x14ac:dyDescent="0.15">
      <c r="B93" s="102" t="s">
        <v>55</v>
      </c>
    </row>
    <row r="95" spans="2:2" x14ac:dyDescent="0.15">
      <c r="B95" s="102" t="s">
        <v>54</v>
      </c>
    </row>
    <row r="96" spans="2:2" x14ac:dyDescent="0.15">
      <c r="B96" s="102" t="s">
        <v>53</v>
      </c>
    </row>
    <row r="98" spans="2:2" x14ac:dyDescent="0.15">
      <c r="B98" s="102" t="s">
        <v>52</v>
      </c>
    </row>
    <row r="100" spans="2:2" x14ac:dyDescent="0.15">
      <c r="B100" s="102" t="s">
        <v>51</v>
      </c>
    </row>
    <row r="102" spans="2:2" x14ac:dyDescent="0.15">
      <c r="B102" s="102" t="s">
        <v>50</v>
      </c>
    </row>
  </sheetData>
  <mergeCells count="14">
    <mergeCell ref="A23:B23"/>
    <mergeCell ref="F10:G10"/>
    <mergeCell ref="F11:G11"/>
    <mergeCell ref="F3:G3"/>
    <mergeCell ref="I3:I4"/>
    <mergeCell ref="K3:K4"/>
    <mergeCell ref="M3:P3"/>
    <mergeCell ref="R3:T3"/>
    <mergeCell ref="A3:A4"/>
    <mergeCell ref="B3:B4"/>
    <mergeCell ref="C3:C4"/>
    <mergeCell ref="D3:D4"/>
    <mergeCell ref="E3:E4"/>
    <mergeCell ref="H3:H4"/>
  </mergeCells>
  <phoneticPr fontId="4" type="noConversion"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5DFDF-7284-4C16-BAFE-38918BD26611}">
  <dimension ref="A1:R98"/>
  <sheetViews>
    <sheetView workbookViewId="0">
      <selection activeCell="B6" sqref="B6"/>
    </sheetView>
  </sheetViews>
  <sheetFormatPr defaultRowHeight="13.5" x14ac:dyDescent="0.15"/>
  <cols>
    <col min="1" max="1" width="6.33203125" style="25" customWidth="1"/>
    <col min="2" max="2" width="15.109375" style="12" customWidth="1"/>
    <col min="3" max="3" width="15.44140625" style="12" customWidth="1"/>
    <col min="4" max="4" width="15.77734375" style="12" customWidth="1"/>
    <col min="5" max="6" width="17.21875" style="12" customWidth="1"/>
    <col min="7" max="7" width="12.88671875" style="12" customWidth="1"/>
    <col min="8" max="8" width="16.44140625" style="12" customWidth="1"/>
    <col min="9" max="9" width="15.77734375" style="12" customWidth="1"/>
    <col min="10" max="10" width="16.5546875" style="12" customWidth="1"/>
    <col min="11" max="11" width="13.6640625" style="12" customWidth="1"/>
    <col min="12" max="12" width="15.5546875" style="10" customWidth="1"/>
    <col min="13" max="13" width="15.6640625" style="10" bestFit="1" customWidth="1"/>
    <col min="14" max="14" width="18.6640625" style="10" customWidth="1"/>
    <col min="15" max="257" width="8.88671875" style="10"/>
    <col min="258" max="258" width="6.33203125" style="10" customWidth="1"/>
    <col min="259" max="259" width="15.109375" style="10" customWidth="1"/>
    <col min="260" max="260" width="15.44140625" style="10" customWidth="1"/>
    <col min="261" max="261" width="15.77734375" style="10" customWidth="1"/>
    <col min="262" max="262" width="17.21875" style="10" customWidth="1"/>
    <col min="263" max="263" width="12.88671875" style="10" customWidth="1"/>
    <col min="264" max="264" width="16.44140625" style="10" customWidth="1"/>
    <col min="265" max="265" width="15.77734375" style="10" customWidth="1"/>
    <col min="266" max="266" width="16.5546875" style="10" customWidth="1"/>
    <col min="267" max="267" width="13.6640625" style="10" customWidth="1"/>
    <col min="268" max="268" width="15.5546875" style="10" customWidth="1"/>
    <col min="269" max="269" width="15.6640625" style="10" bestFit="1" customWidth="1"/>
    <col min="270" max="270" width="18.6640625" style="10" customWidth="1"/>
    <col min="271" max="513" width="8.88671875" style="10"/>
    <col min="514" max="514" width="6.33203125" style="10" customWidth="1"/>
    <col min="515" max="515" width="15.109375" style="10" customWidth="1"/>
    <col min="516" max="516" width="15.44140625" style="10" customWidth="1"/>
    <col min="517" max="517" width="15.77734375" style="10" customWidth="1"/>
    <col min="518" max="518" width="17.21875" style="10" customWidth="1"/>
    <col min="519" max="519" width="12.88671875" style="10" customWidth="1"/>
    <col min="520" max="520" width="16.44140625" style="10" customWidth="1"/>
    <col min="521" max="521" width="15.77734375" style="10" customWidth="1"/>
    <col min="522" max="522" width="16.5546875" style="10" customWidth="1"/>
    <col min="523" max="523" width="13.6640625" style="10" customWidth="1"/>
    <col min="524" max="524" width="15.5546875" style="10" customWidth="1"/>
    <col min="525" max="525" width="15.6640625" style="10" bestFit="1" customWidth="1"/>
    <col min="526" max="526" width="18.6640625" style="10" customWidth="1"/>
    <col min="527" max="769" width="8.88671875" style="10"/>
    <col min="770" max="770" width="6.33203125" style="10" customWidth="1"/>
    <col min="771" max="771" width="15.109375" style="10" customWidth="1"/>
    <col min="772" max="772" width="15.44140625" style="10" customWidth="1"/>
    <col min="773" max="773" width="15.77734375" style="10" customWidth="1"/>
    <col min="774" max="774" width="17.21875" style="10" customWidth="1"/>
    <col min="775" max="775" width="12.88671875" style="10" customWidth="1"/>
    <col min="776" max="776" width="16.44140625" style="10" customWidth="1"/>
    <col min="777" max="777" width="15.77734375" style="10" customWidth="1"/>
    <col min="778" max="778" width="16.5546875" style="10" customWidth="1"/>
    <col min="779" max="779" width="13.6640625" style="10" customWidth="1"/>
    <col min="780" max="780" width="15.5546875" style="10" customWidth="1"/>
    <col min="781" max="781" width="15.6640625" style="10" bestFit="1" customWidth="1"/>
    <col min="782" max="782" width="18.6640625" style="10" customWidth="1"/>
    <col min="783" max="1025" width="8.88671875" style="10"/>
    <col min="1026" max="1026" width="6.33203125" style="10" customWidth="1"/>
    <col min="1027" max="1027" width="15.109375" style="10" customWidth="1"/>
    <col min="1028" max="1028" width="15.44140625" style="10" customWidth="1"/>
    <col min="1029" max="1029" width="15.77734375" style="10" customWidth="1"/>
    <col min="1030" max="1030" width="17.21875" style="10" customWidth="1"/>
    <col min="1031" max="1031" width="12.88671875" style="10" customWidth="1"/>
    <col min="1032" max="1032" width="16.44140625" style="10" customWidth="1"/>
    <col min="1033" max="1033" width="15.77734375" style="10" customWidth="1"/>
    <col min="1034" max="1034" width="16.5546875" style="10" customWidth="1"/>
    <col min="1035" max="1035" width="13.6640625" style="10" customWidth="1"/>
    <col min="1036" max="1036" width="15.5546875" style="10" customWidth="1"/>
    <col min="1037" max="1037" width="15.6640625" style="10" bestFit="1" customWidth="1"/>
    <col min="1038" max="1038" width="18.6640625" style="10" customWidth="1"/>
    <col min="1039" max="1281" width="8.88671875" style="10"/>
    <col min="1282" max="1282" width="6.33203125" style="10" customWidth="1"/>
    <col min="1283" max="1283" width="15.109375" style="10" customWidth="1"/>
    <col min="1284" max="1284" width="15.44140625" style="10" customWidth="1"/>
    <col min="1285" max="1285" width="15.77734375" style="10" customWidth="1"/>
    <col min="1286" max="1286" width="17.21875" style="10" customWidth="1"/>
    <col min="1287" max="1287" width="12.88671875" style="10" customWidth="1"/>
    <col min="1288" max="1288" width="16.44140625" style="10" customWidth="1"/>
    <col min="1289" max="1289" width="15.77734375" style="10" customWidth="1"/>
    <col min="1290" max="1290" width="16.5546875" style="10" customWidth="1"/>
    <col min="1291" max="1291" width="13.6640625" style="10" customWidth="1"/>
    <col min="1292" max="1292" width="15.5546875" style="10" customWidth="1"/>
    <col min="1293" max="1293" width="15.6640625" style="10" bestFit="1" customWidth="1"/>
    <col min="1294" max="1294" width="18.6640625" style="10" customWidth="1"/>
    <col min="1295" max="1537" width="8.88671875" style="10"/>
    <col min="1538" max="1538" width="6.33203125" style="10" customWidth="1"/>
    <col min="1539" max="1539" width="15.109375" style="10" customWidth="1"/>
    <col min="1540" max="1540" width="15.44140625" style="10" customWidth="1"/>
    <col min="1541" max="1541" width="15.77734375" style="10" customWidth="1"/>
    <col min="1542" max="1542" width="17.21875" style="10" customWidth="1"/>
    <col min="1543" max="1543" width="12.88671875" style="10" customWidth="1"/>
    <col min="1544" max="1544" width="16.44140625" style="10" customWidth="1"/>
    <col min="1545" max="1545" width="15.77734375" style="10" customWidth="1"/>
    <col min="1546" max="1546" width="16.5546875" style="10" customWidth="1"/>
    <col min="1547" max="1547" width="13.6640625" style="10" customWidth="1"/>
    <col min="1548" max="1548" width="15.5546875" style="10" customWidth="1"/>
    <col min="1549" max="1549" width="15.6640625" style="10" bestFit="1" customWidth="1"/>
    <col min="1550" max="1550" width="18.6640625" style="10" customWidth="1"/>
    <col min="1551" max="1793" width="8.88671875" style="10"/>
    <col min="1794" max="1794" width="6.33203125" style="10" customWidth="1"/>
    <col min="1795" max="1795" width="15.109375" style="10" customWidth="1"/>
    <col min="1796" max="1796" width="15.44140625" style="10" customWidth="1"/>
    <col min="1797" max="1797" width="15.77734375" style="10" customWidth="1"/>
    <col min="1798" max="1798" width="17.21875" style="10" customWidth="1"/>
    <col min="1799" max="1799" width="12.88671875" style="10" customWidth="1"/>
    <col min="1800" max="1800" width="16.44140625" style="10" customWidth="1"/>
    <col min="1801" max="1801" width="15.77734375" style="10" customWidth="1"/>
    <col min="1802" max="1802" width="16.5546875" style="10" customWidth="1"/>
    <col min="1803" max="1803" width="13.6640625" style="10" customWidth="1"/>
    <col min="1804" max="1804" width="15.5546875" style="10" customWidth="1"/>
    <col min="1805" max="1805" width="15.6640625" style="10" bestFit="1" customWidth="1"/>
    <col min="1806" max="1806" width="18.6640625" style="10" customWidth="1"/>
    <col min="1807" max="2049" width="8.88671875" style="10"/>
    <col min="2050" max="2050" width="6.33203125" style="10" customWidth="1"/>
    <col min="2051" max="2051" width="15.109375" style="10" customWidth="1"/>
    <col min="2052" max="2052" width="15.44140625" style="10" customWidth="1"/>
    <col min="2053" max="2053" width="15.77734375" style="10" customWidth="1"/>
    <col min="2054" max="2054" width="17.21875" style="10" customWidth="1"/>
    <col min="2055" max="2055" width="12.88671875" style="10" customWidth="1"/>
    <col min="2056" max="2056" width="16.44140625" style="10" customWidth="1"/>
    <col min="2057" max="2057" width="15.77734375" style="10" customWidth="1"/>
    <col min="2058" max="2058" width="16.5546875" style="10" customWidth="1"/>
    <col min="2059" max="2059" width="13.6640625" style="10" customWidth="1"/>
    <col min="2060" max="2060" width="15.5546875" style="10" customWidth="1"/>
    <col min="2061" max="2061" width="15.6640625" style="10" bestFit="1" customWidth="1"/>
    <col min="2062" max="2062" width="18.6640625" style="10" customWidth="1"/>
    <col min="2063" max="2305" width="8.88671875" style="10"/>
    <col min="2306" max="2306" width="6.33203125" style="10" customWidth="1"/>
    <col min="2307" max="2307" width="15.109375" style="10" customWidth="1"/>
    <col min="2308" max="2308" width="15.44140625" style="10" customWidth="1"/>
    <col min="2309" max="2309" width="15.77734375" style="10" customWidth="1"/>
    <col min="2310" max="2310" width="17.21875" style="10" customWidth="1"/>
    <col min="2311" max="2311" width="12.88671875" style="10" customWidth="1"/>
    <col min="2312" max="2312" width="16.44140625" style="10" customWidth="1"/>
    <col min="2313" max="2313" width="15.77734375" style="10" customWidth="1"/>
    <col min="2314" max="2314" width="16.5546875" style="10" customWidth="1"/>
    <col min="2315" max="2315" width="13.6640625" style="10" customWidth="1"/>
    <col min="2316" max="2316" width="15.5546875" style="10" customWidth="1"/>
    <col min="2317" max="2317" width="15.6640625" style="10" bestFit="1" customWidth="1"/>
    <col min="2318" max="2318" width="18.6640625" style="10" customWidth="1"/>
    <col min="2319" max="2561" width="8.88671875" style="10"/>
    <col min="2562" max="2562" width="6.33203125" style="10" customWidth="1"/>
    <col min="2563" max="2563" width="15.109375" style="10" customWidth="1"/>
    <col min="2564" max="2564" width="15.44140625" style="10" customWidth="1"/>
    <col min="2565" max="2565" width="15.77734375" style="10" customWidth="1"/>
    <col min="2566" max="2566" width="17.21875" style="10" customWidth="1"/>
    <col min="2567" max="2567" width="12.88671875" style="10" customWidth="1"/>
    <col min="2568" max="2568" width="16.44140625" style="10" customWidth="1"/>
    <col min="2569" max="2569" width="15.77734375" style="10" customWidth="1"/>
    <col min="2570" max="2570" width="16.5546875" style="10" customWidth="1"/>
    <col min="2571" max="2571" width="13.6640625" style="10" customWidth="1"/>
    <col min="2572" max="2572" width="15.5546875" style="10" customWidth="1"/>
    <col min="2573" max="2573" width="15.6640625" style="10" bestFit="1" customWidth="1"/>
    <col min="2574" max="2574" width="18.6640625" style="10" customWidth="1"/>
    <col min="2575" max="2817" width="8.88671875" style="10"/>
    <col min="2818" max="2818" width="6.33203125" style="10" customWidth="1"/>
    <col min="2819" max="2819" width="15.109375" style="10" customWidth="1"/>
    <col min="2820" max="2820" width="15.44140625" style="10" customWidth="1"/>
    <col min="2821" max="2821" width="15.77734375" style="10" customWidth="1"/>
    <col min="2822" max="2822" width="17.21875" style="10" customWidth="1"/>
    <col min="2823" max="2823" width="12.88671875" style="10" customWidth="1"/>
    <col min="2824" max="2824" width="16.44140625" style="10" customWidth="1"/>
    <col min="2825" max="2825" width="15.77734375" style="10" customWidth="1"/>
    <col min="2826" max="2826" width="16.5546875" style="10" customWidth="1"/>
    <col min="2827" max="2827" width="13.6640625" style="10" customWidth="1"/>
    <col min="2828" max="2828" width="15.5546875" style="10" customWidth="1"/>
    <col min="2829" max="2829" width="15.6640625" style="10" bestFit="1" customWidth="1"/>
    <col min="2830" max="2830" width="18.6640625" style="10" customWidth="1"/>
    <col min="2831" max="3073" width="8.88671875" style="10"/>
    <col min="3074" max="3074" width="6.33203125" style="10" customWidth="1"/>
    <col min="3075" max="3075" width="15.109375" style="10" customWidth="1"/>
    <col min="3076" max="3076" width="15.44140625" style="10" customWidth="1"/>
    <col min="3077" max="3077" width="15.77734375" style="10" customWidth="1"/>
    <col min="3078" max="3078" width="17.21875" style="10" customWidth="1"/>
    <col min="3079" max="3079" width="12.88671875" style="10" customWidth="1"/>
    <col min="3080" max="3080" width="16.44140625" style="10" customWidth="1"/>
    <col min="3081" max="3081" width="15.77734375" style="10" customWidth="1"/>
    <col min="3082" max="3082" width="16.5546875" style="10" customWidth="1"/>
    <col min="3083" max="3083" width="13.6640625" style="10" customWidth="1"/>
    <col min="3084" max="3084" width="15.5546875" style="10" customWidth="1"/>
    <col min="3085" max="3085" width="15.6640625" style="10" bestFit="1" customWidth="1"/>
    <col min="3086" max="3086" width="18.6640625" style="10" customWidth="1"/>
    <col min="3087" max="3329" width="8.88671875" style="10"/>
    <col min="3330" max="3330" width="6.33203125" style="10" customWidth="1"/>
    <col min="3331" max="3331" width="15.109375" style="10" customWidth="1"/>
    <col min="3332" max="3332" width="15.44140625" style="10" customWidth="1"/>
    <col min="3333" max="3333" width="15.77734375" style="10" customWidth="1"/>
    <col min="3334" max="3334" width="17.21875" style="10" customWidth="1"/>
    <col min="3335" max="3335" width="12.88671875" style="10" customWidth="1"/>
    <col min="3336" max="3336" width="16.44140625" style="10" customWidth="1"/>
    <col min="3337" max="3337" width="15.77734375" style="10" customWidth="1"/>
    <col min="3338" max="3338" width="16.5546875" style="10" customWidth="1"/>
    <col min="3339" max="3339" width="13.6640625" style="10" customWidth="1"/>
    <col min="3340" max="3340" width="15.5546875" style="10" customWidth="1"/>
    <col min="3341" max="3341" width="15.6640625" style="10" bestFit="1" customWidth="1"/>
    <col min="3342" max="3342" width="18.6640625" style="10" customWidth="1"/>
    <col min="3343" max="3585" width="8.88671875" style="10"/>
    <col min="3586" max="3586" width="6.33203125" style="10" customWidth="1"/>
    <col min="3587" max="3587" width="15.109375" style="10" customWidth="1"/>
    <col min="3588" max="3588" width="15.44140625" style="10" customWidth="1"/>
    <col min="3589" max="3589" width="15.77734375" style="10" customWidth="1"/>
    <col min="3590" max="3590" width="17.21875" style="10" customWidth="1"/>
    <col min="3591" max="3591" width="12.88671875" style="10" customWidth="1"/>
    <col min="3592" max="3592" width="16.44140625" style="10" customWidth="1"/>
    <col min="3593" max="3593" width="15.77734375" style="10" customWidth="1"/>
    <col min="3594" max="3594" width="16.5546875" style="10" customWidth="1"/>
    <col min="3595" max="3595" width="13.6640625" style="10" customWidth="1"/>
    <col min="3596" max="3596" width="15.5546875" style="10" customWidth="1"/>
    <col min="3597" max="3597" width="15.6640625" style="10" bestFit="1" customWidth="1"/>
    <col min="3598" max="3598" width="18.6640625" style="10" customWidth="1"/>
    <col min="3599" max="3841" width="8.88671875" style="10"/>
    <col min="3842" max="3842" width="6.33203125" style="10" customWidth="1"/>
    <col min="3843" max="3843" width="15.109375" style="10" customWidth="1"/>
    <col min="3844" max="3844" width="15.44140625" style="10" customWidth="1"/>
    <col min="3845" max="3845" width="15.77734375" style="10" customWidth="1"/>
    <col min="3846" max="3846" width="17.21875" style="10" customWidth="1"/>
    <col min="3847" max="3847" width="12.88671875" style="10" customWidth="1"/>
    <col min="3848" max="3848" width="16.44140625" style="10" customWidth="1"/>
    <col min="3849" max="3849" width="15.77734375" style="10" customWidth="1"/>
    <col min="3850" max="3850" width="16.5546875" style="10" customWidth="1"/>
    <col min="3851" max="3851" width="13.6640625" style="10" customWidth="1"/>
    <col min="3852" max="3852" width="15.5546875" style="10" customWidth="1"/>
    <col min="3853" max="3853" width="15.6640625" style="10" bestFit="1" customWidth="1"/>
    <col min="3854" max="3854" width="18.6640625" style="10" customWidth="1"/>
    <col min="3855" max="4097" width="8.88671875" style="10"/>
    <col min="4098" max="4098" width="6.33203125" style="10" customWidth="1"/>
    <col min="4099" max="4099" width="15.109375" style="10" customWidth="1"/>
    <col min="4100" max="4100" width="15.44140625" style="10" customWidth="1"/>
    <col min="4101" max="4101" width="15.77734375" style="10" customWidth="1"/>
    <col min="4102" max="4102" width="17.21875" style="10" customWidth="1"/>
    <col min="4103" max="4103" width="12.88671875" style="10" customWidth="1"/>
    <col min="4104" max="4104" width="16.44140625" style="10" customWidth="1"/>
    <col min="4105" max="4105" width="15.77734375" style="10" customWidth="1"/>
    <col min="4106" max="4106" width="16.5546875" style="10" customWidth="1"/>
    <col min="4107" max="4107" width="13.6640625" style="10" customWidth="1"/>
    <col min="4108" max="4108" width="15.5546875" style="10" customWidth="1"/>
    <col min="4109" max="4109" width="15.6640625" style="10" bestFit="1" customWidth="1"/>
    <col min="4110" max="4110" width="18.6640625" style="10" customWidth="1"/>
    <col min="4111" max="4353" width="8.88671875" style="10"/>
    <col min="4354" max="4354" width="6.33203125" style="10" customWidth="1"/>
    <col min="4355" max="4355" width="15.109375" style="10" customWidth="1"/>
    <col min="4356" max="4356" width="15.44140625" style="10" customWidth="1"/>
    <col min="4357" max="4357" width="15.77734375" style="10" customWidth="1"/>
    <col min="4358" max="4358" width="17.21875" style="10" customWidth="1"/>
    <col min="4359" max="4359" width="12.88671875" style="10" customWidth="1"/>
    <col min="4360" max="4360" width="16.44140625" style="10" customWidth="1"/>
    <col min="4361" max="4361" width="15.77734375" style="10" customWidth="1"/>
    <col min="4362" max="4362" width="16.5546875" style="10" customWidth="1"/>
    <col min="4363" max="4363" width="13.6640625" style="10" customWidth="1"/>
    <col min="4364" max="4364" width="15.5546875" style="10" customWidth="1"/>
    <col min="4365" max="4365" width="15.6640625" style="10" bestFit="1" customWidth="1"/>
    <col min="4366" max="4366" width="18.6640625" style="10" customWidth="1"/>
    <col min="4367" max="4609" width="8.88671875" style="10"/>
    <col min="4610" max="4610" width="6.33203125" style="10" customWidth="1"/>
    <col min="4611" max="4611" width="15.109375" style="10" customWidth="1"/>
    <col min="4612" max="4612" width="15.44140625" style="10" customWidth="1"/>
    <col min="4613" max="4613" width="15.77734375" style="10" customWidth="1"/>
    <col min="4614" max="4614" width="17.21875" style="10" customWidth="1"/>
    <col min="4615" max="4615" width="12.88671875" style="10" customWidth="1"/>
    <col min="4616" max="4616" width="16.44140625" style="10" customWidth="1"/>
    <col min="4617" max="4617" width="15.77734375" style="10" customWidth="1"/>
    <col min="4618" max="4618" width="16.5546875" style="10" customWidth="1"/>
    <col min="4619" max="4619" width="13.6640625" style="10" customWidth="1"/>
    <col min="4620" max="4620" width="15.5546875" style="10" customWidth="1"/>
    <col min="4621" max="4621" width="15.6640625" style="10" bestFit="1" customWidth="1"/>
    <col min="4622" max="4622" width="18.6640625" style="10" customWidth="1"/>
    <col min="4623" max="4865" width="8.88671875" style="10"/>
    <col min="4866" max="4866" width="6.33203125" style="10" customWidth="1"/>
    <col min="4867" max="4867" width="15.109375" style="10" customWidth="1"/>
    <col min="4868" max="4868" width="15.44140625" style="10" customWidth="1"/>
    <col min="4869" max="4869" width="15.77734375" style="10" customWidth="1"/>
    <col min="4870" max="4870" width="17.21875" style="10" customWidth="1"/>
    <col min="4871" max="4871" width="12.88671875" style="10" customWidth="1"/>
    <col min="4872" max="4872" width="16.44140625" style="10" customWidth="1"/>
    <col min="4873" max="4873" width="15.77734375" style="10" customWidth="1"/>
    <col min="4874" max="4874" width="16.5546875" style="10" customWidth="1"/>
    <col min="4875" max="4875" width="13.6640625" style="10" customWidth="1"/>
    <col min="4876" max="4876" width="15.5546875" style="10" customWidth="1"/>
    <col min="4877" max="4877" width="15.6640625" style="10" bestFit="1" customWidth="1"/>
    <col min="4878" max="4878" width="18.6640625" style="10" customWidth="1"/>
    <col min="4879" max="5121" width="8.88671875" style="10"/>
    <col min="5122" max="5122" width="6.33203125" style="10" customWidth="1"/>
    <col min="5123" max="5123" width="15.109375" style="10" customWidth="1"/>
    <col min="5124" max="5124" width="15.44140625" style="10" customWidth="1"/>
    <col min="5125" max="5125" width="15.77734375" style="10" customWidth="1"/>
    <col min="5126" max="5126" width="17.21875" style="10" customWidth="1"/>
    <col min="5127" max="5127" width="12.88671875" style="10" customWidth="1"/>
    <col min="5128" max="5128" width="16.44140625" style="10" customWidth="1"/>
    <col min="5129" max="5129" width="15.77734375" style="10" customWidth="1"/>
    <col min="5130" max="5130" width="16.5546875" style="10" customWidth="1"/>
    <col min="5131" max="5131" width="13.6640625" style="10" customWidth="1"/>
    <col min="5132" max="5132" width="15.5546875" style="10" customWidth="1"/>
    <col min="5133" max="5133" width="15.6640625" style="10" bestFit="1" customWidth="1"/>
    <col min="5134" max="5134" width="18.6640625" style="10" customWidth="1"/>
    <col min="5135" max="5377" width="8.88671875" style="10"/>
    <col min="5378" max="5378" width="6.33203125" style="10" customWidth="1"/>
    <col min="5379" max="5379" width="15.109375" style="10" customWidth="1"/>
    <col min="5380" max="5380" width="15.44140625" style="10" customWidth="1"/>
    <col min="5381" max="5381" width="15.77734375" style="10" customWidth="1"/>
    <col min="5382" max="5382" width="17.21875" style="10" customWidth="1"/>
    <col min="5383" max="5383" width="12.88671875" style="10" customWidth="1"/>
    <col min="5384" max="5384" width="16.44140625" style="10" customWidth="1"/>
    <col min="5385" max="5385" width="15.77734375" style="10" customWidth="1"/>
    <col min="5386" max="5386" width="16.5546875" style="10" customWidth="1"/>
    <col min="5387" max="5387" width="13.6640625" style="10" customWidth="1"/>
    <col min="5388" max="5388" width="15.5546875" style="10" customWidth="1"/>
    <col min="5389" max="5389" width="15.6640625" style="10" bestFit="1" customWidth="1"/>
    <col min="5390" max="5390" width="18.6640625" style="10" customWidth="1"/>
    <col min="5391" max="5633" width="8.88671875" style="10"/>
    <col min="5634" max="5634" width="6.33203125" style="10" customWidth="1"/>
    <col min="5635" max="5635" width="15.109375" style="10" customWidth="1"/>
    <col min="5636" max="5636" width="15.44140625" style="10" customWidth="1"/>
    <col min="5637" max="5637" width="15.77734375" style="10" customWidth="1"/>
    <col min="5638" max="5638" width="17.21875" style="10" customWidth="1"/>
    <col min="5639" max="5639" width="12.88671875" style="10" customWidth="1"/>
    <col min="5640" max="5640" width="16.44140625" style="10" customWidth="1"/>
    <col min="5641" max="5641" width="15.77734375" style="10" customWidth="1"/>
    <col min="5642" max="5642" width="16.5546875" style="10" customWidth="1"/>
    <col min="5643" max="5643" width="13.6640625" style="10" customWidth="1"/>
    <col min="5644" max="5644" width="15.5546875" style="10" customWidth="1"/>
    <col min="5645" max="5645" width="15.6640625" style="10" bestFit="1" customWidth="1"/>
    <col min="5646" max="5646" width="18.6640625" style="10" customWidth="1"/>
    <col min="5647" max="5889" width="8.88671875" style="10"/>
    <col min="5890" max="5890" width="6.33203125" style="10" customWidth="1"/>
    <col min="5891" max="5891" width="15.109375" style="10" customWidth="1"/>
    <col min="5892" max="5892" width="15.44140625" style="10" customWidth="1"/>
    <col min="5893" max="5893" width="15.77734375" style="10" customWidth="1"/>
    <col min="5894" max="5894" width="17.21875" style="10" customWidth="1"/>
    <col min="5895" max="5895" width="12.88671875" style="10" customWidth="1"/>
    <col min="5896" max="5896" width="16.44140625" style="10" customWidth="1"/>
    <col min="5897" max="5897" width="15.77734375" style="10" customWidth="1"/>
    <col min="5898" max="5898" width="16.5546875" style="10" customWidth="1"/>
    <col min="5899" max="5899" width="13.6640625" style="10" customWidth="1"/>
    <col min="5900" max="5900" width="15.5546875" style="10" customWidth="1"/>
    <col min="5901" max="5901" width="15.6640625" style="10" bestFit="1" customWidth="1"/>
    <col min="5902" max="5902" width="18.6640625" style="10" customWidth="1"/>
    <col min="5903" max="6145" width="8.88671875" style="10"/>
    <col min="6146" max="6146" width="6.33203125" style="10" customWidth="1"/>
    <col min="6147" max="6147" width="15.109375" style="10" customWidth="1"/>
    <col min="6148" max="6148" width="15.44140625" style="10" customWidth="1"/>
    <col min="6149" max="6149" width="15.77734375" style="10" customWidth="1"/>
    <col min="6150" max="6150" width="17.21875" style="10" customWidth="1"/>
    <col min="6151" max="6151" width="12.88671875" style="10" customWidth="1"/>
    <col min="6152" max="6152" width="16.44140625" style="10" customWidth="1"/>
    <col min="6153" max="6153" width="15.77734375" style="10" customWidth="1"/>
    <col min="6154" max="6154" width="16.5546875" style="10" customWidth="1"/>
    <col min="6155" max="6155" width="13.6640625" style="10" customWidth="1"/>
    <col min="6156" max="6156" width="15.5546875" style="10" customWidth="1"/>
    <col min="6157" max="6157" width="15.6640625" style="10" bestFit="1" customWidth="1"/>
    <col min="6158" max="6158" width="18.6640625" style="10" customWidth="1"/>
    <col min="6159" max="6401" width="8.88671875" style="10"/>
    <col min="6402" max="6402" width="6.33203125" style="10" customWidth="1"/>
    <col min="6403" max="6403" width="15.109375" style="10" customWidth="1"/>
    <col min="6404" max="6404" width="15.44140625" style="10" customWidth="1"/>
    <col min="6405" max="6405" width="15.77734375" style="10" customWidth="1"/>
    <col min="6406" max="6406" width="17.21875" style="10" customWidth="1"/>
    <col min="6407" max="6407" width="12.88671875" style="10" customWidth="1"/>
    <col min="6408" max="6408" width="16.44140625" style="10" customWidth="1"/>
    <col min="6409" max="6409" width="15.77734375" style="10" customWidth="1"/>
    <col min="6410" max="6410" width="16.5546875" style="10" customWidth="1"/>
    <col min="6411" max="6411" width="13.6640625" style="10" customWidth="1"/>
    <col min="6412" max="6412" width="15.5546875" style="10" customWidth="1"/>
    <col min="6413" max="6413" width="15.6640625" style="10" bestFit="1" customWidth="1"/>
    <col min="6414" max="6414" width="18.6640625" style="10" customWidth="1"/>
    <col min="6415" max="6657" width="8.88671875" style="10"/>
    <col min="6658" max="6658" width="6.33203125" style="10" customWidth="1"/>
    <col min="6659" max="6659" width="15.109375" style="10" customWidth="1"/>
    <col min="6660" max="6660" width="15.44140625" style="10" customWidth="1"/>
    <col min="6661" max="6661" width="15.77734375" style="10" customWidth="1"/>
    <col min="6662" max="6662" width="17.21875" style="10" customWidth="1"/>
    <col min="6663" max="6663" width="12.88671875" style="10" customWidth="1"/>
    <col min="6664" max="6664" width="16.44140625" style="10" customWidth="1"/>
    <col min="6665" max="6665" width="15.77734375" style="10" customWidth="1"/>
    <col min="6666" max="6666" width="16.5546875" style="10" customWidth="1"/>
    <col min="6667" max="6667" width="13.6640625" style="10" customWidth="1"/>
    <col min="6668" max="6668" width="15.5546875" style="10" customWidth="1"/>
    <col min="6669" max="6669" width="15.6640625" style="10" bestFit="1" customWidth="1"/>
    <col min="6670" max="6670" width="18.6640625" style="10" customWidth="1"/>
    <col min="6671" max="6913" width="8.88671875" style="10"/>
    <col min="6914" max="6914" width="6.33203125" style="10" customWidth="1"/>
    <col min="6915" max="6915" width="15.109375" style="10" customWidth="1"/>
    <col min="6916" max="6916" width="15.44140625" style="10" customWidth="1"/>
    <col min="6917" max="6917" width="15.77734375" style="10" customWidth="1"/>
    <col min="6918" max="6918" width="17.21875" style="10" customWidth="1"/>
    <col min="6919" max="6919" width="12.88671875" style="10" customWidth="1"/>
    <col min="6920" max="6920" width="16.44140625" style="10" customWidth="1"/>
    <col min="6921" max="6921" width="15.77734375" style="10" customWidth="1"/>
    <col min="6922" max="6922" width="16.5546875" style="10" customWidth="1"/>
    <col min="6923" max="6923" width="13.6640625" style="10" customWidth="1"/>
    <col min="6924" max="6924" width="15.5546875" style="10" customWidth="1"/>
    <col min="6925" max="6925" width="15.6640625" style="10" bestFit="1" customWidth="1"/>
    <col min="6926" max="6926" width="18.6640625" style="10" customWidth="1"/>
    <col min="6927" max="7169" width="8.88671875" style="10"/>
    <col min="7170" max="7170" width="6.33203125" style="10" customWidth="1"/>
    <col min="7171" max="7171" width="15.109375" style="10" customWidth="1"/>
    <col min="7172" max="7172" width="15.44140625" style="10" customWidth="1"/>
    <col min="7173" max="7173" width="15.77734375" style="10" customWidth="1"/>
    <col min="7174" max="7174" width="17.21875" style="10" customWidth="1"/>
    <col min="7175" max="7175" width="12.88671875" style="10" customWidth="1"/>
    <col min="7176" max="7176" width="16.44140625" style="10" customWidth="1"/>
    <col min="7177" max="7177" width="15.77734375" style="10" customWidth="1"/>
    <col min="7178" max="7178" width="16.5546875" style="10" customWidth="1"/>
    <col min="7179" max="7179" width="13.6640625" style="10" customWidth="1"/>
    <col min="7180" max="7180" width="15.5546875" style="10" customWidth="1"/>
    <col min="7181" max="7181" width="15.6640625" style="10" bestFit="1" customWidth="1"/>
    <col min="7182" max="7182" width="18.6640625" style="10" customWidth="1"/>
    <col min="7183" max="7425" width="8.88671875" style="10"/>
    <col min="7426" max="7426" width="6.33203125" style="10" customWidth="1"/>
    <col min="7427" max="7427" width="15.109375" style="10" customWidth="1"/>
    <col min="7428" max="7428" width="15.44140625" style="10" customWidth="1"/>
    <col min="7429" max="7429" width="15.77734375" style="10" customWidth="1"/>
    <col min="7430" max="7430" width="17.21875" style="10" customWidth="1"/>
    <col min="7431" max="7431" width="12.88671875" style="10" customWidth="1"/>
    <col min="7432" max="7432" width="16.44140625" style="10" customWidth="1"/>
    <col min="7433" max="7433" width="15.77734375" style="10" customWidth="1"/>
    <col min="7434" max="7434" width="16.5546875" style="10" customWidth="1"/>
    <col min="7435" max="7435" width="13.6640625" style="10" customWidth="1"/>
    <col min="7436" max="7436" width="15.5546875" style="10" customWidth="1"/>
    <col min="7437" max="7437" width="15.6640625" style="10" bestFit="1" customWidth="1"/>
    <col min="7438" max="7438" width="18.6640625" style="10" customWidth="1"/>
    <col min="7439" max="7681" width="8.88671875" style="10"/>
    <col min="7682" max="7682" width="6.33203125" style="10" customWidth="1"/>
    <col min="7683" max="7683" width="15.109375" style="10" customWidth="1"/>
    <col min="7684" max="7684" width="15.44140625" style="10" customWidth="1"/>
    <col min="7685" max="7685" width="15.77734375" style="10" customWidth="1"/>
    <col min="7686" max="7686" width="17.21875" style="10" customWidth="1"/>
    <col min="7687" max="7687" width="12.88671875" style="10" customWidth="1"/>
    <col min="7688" max="7688" width="16.44140625" style="10" customWidth="1"/>
    <col min="7689" max="7689" width="15.77734375" style="10" customWidth="1"/>
    <col min="7690" max="7690" width="16.5546875" style="10" customWidth="1"/>
    <col min="7691" max="7691" width="13.6640625" style="10" customWidth="1"/>
    <col min="7692" max="7692" width="15.5546875" style="10" customWidth="1"/>
    <col min="7693" max="7693" width="15.6640625" style="10" bestFit="1" customWidth="1"/>
    <col min="7694" max="7694" width="18.6640625" style="10" customWidth="1"/>
    <col min="7695" max="7937" width="8.88671875" style="10"/>
    <col min="7938" max="7938" width="6.33203125" style="10" customWidth="1"/>
    <col min="7939" max="7939" width="15.109375" style="10" customWidth="1"/>
    <col min="7940" max="7940" width="15.44140625" style="10" customWidth="1"/>
    <col min="7941" max="7941" width="15.77734375" style="10" customWidth="1"/>
    <col min="7942" max="7942" width="17.21875" style="10" customWidth="1"/>
    <col min="7943" max="7943" width="12.88671875" style="10" customWidth="1"/>
    <col min="7944" max="7944" width="16.44140625" style="10" customWidth="1"/>
    <col min="7945" max="7945" width="15.77734375" style="10" customWidth="1"/>
    <col min="7946" max="7946" width="16.5546875" style="10" customWidth="1"/>
    <col min="7947" max="7947" width="13.6640625" style="10" customWidth="1"/>
    <col min="7948" max="7948" width="15.5546875" style="10" customWidth="1"/>
    <col min="7949" max="7949" width="15.6640625" style="10" bestFit="1" customWidth="1"/>
    <col min="7950" max="7950" width="18.6640625" style="10" customWidth="1"/>
    <col min="7951" max="8193" width="8.88671875" style="10"/>
    <col min="8194" max="8194" width="6.33203125" style="10" customWidth="1"/>
    <col min="8195" max="8195" width="15.109375" style="10" customWidth="1"/>
    <col min="8196" max="8196" width="15.44140625" style="10" customWidth="1"/>
    <col min="8197" max="8197" width="15.77734375" style="10" customWidth="1"/>
    <col min="8198" max="8198" width="17.21875" style="10" customWidth="1"/>
    <col min="8199" max="8199" width="12.88671875" style="10" customWidth="1"/>
    <col min="8200" max="8200" width="16.44140625" style="10" customWidth="1"/>
    <col min="8201" max="8201" width="15.77734375" style="10" customWidth="1"/>
    <col min="8202" max="8202" width="16.5546875" style="10" customWidth="1"/>
    <col min="8203" max="8203" width="13.6640625" style="10" customWidth="1"/>
    <col min="8204" max="8204" width="15.5546875" style="10" customWidth="1"/>
    <col min="8205" max="8205" width="15.6640625" style="10" bestFit="1" customWidth="1"/>
    <col min="8206" max="8206" width="18.6640625" style="10" customWidth="1"/>
    <col min="8207" max="8449" width="8.88671875" style="10"/>
    <col min="8450" max="8450" width="6.33203125" style="10" customWidth="1"/>
    <col min="8451" max="8451" width="15.109375" style="10" customWidth="1"/>
    <col min="8452" max="8452" width="15.44140625" style="10" customWidth="1"/>
    <col min="8453" max="8453" width="15.77734375" style="10" customWidth="1"/>
    <col min="8454" max="8454" width="17.21875" style="10" customWidth="1"/>
    <col min="8455" max="8455" width="12.88671875" style="10" customWidth="1"/>
    <col min="8456" max="8456" width="16.44140625" style="10" customWidth="1"/>
    <col min="8457" max="8457" width="15.77734375" style="10" customWidth="1"/>
    <col min="8458" max="8458" width="16.5546875" style="10" customWidth="1"/>
    <col min="8459" max="8459" width="13.6640625" style="10" customWidth="1"/>
    <col min="8460" max="8460" width="15.5546875" style="10" customWidth="1"/>
    <col min="8461" max="8461" width="15.6640625" style="10" bestFit="1" customWidth="1"/>
    <col min="8462" max="8462" width="18.6640625" style="10" customWidth="1"/>
    <col min="8463" max="8705" width="8.88671875" style="10"/>
    <col min="8706" max="8706" width="6.33203125" style="10" customWidth="1"/>
    <col min="8707" max="8707" width="15.109375" style="10" customWidth="1"/>
    <col min="8708" max="8708" width="15.44140625" style="10" customWidth="1"/>
    <col min="8709" max="8709" width="15.77734375" style="10" customWidth="1"/>
    <col min="8710" max="8710" width="17.21875" style="10" customWidth="1"/>
    <col min="8711" max="8711" width="12.88671875" style="10" customWidth="1"/>
    <col min="8712" max="8712" width="16.44140625" style="10" customWidth="1"/>
    <col min="8713" max="8713" width="15.77734375" style="10" customWidth="1"/>
    <col min="8714" max="8714" width="16.5546875" style="10" customWidth="1"/>
    <col min="8715" max="8715" width="13.6640625" style="10" customWidth="1"/>
    <col min="8716" max="8716" width="15.5546875" style="10" customWidth="1"/>
    <col min="8717" max="8717" width="15.6640625" style="10" bestFit="1" customWidth="1"/>
    <col min="8718" max="8718" width="18.6640625" style="10" customWidth="1"/>
    <col min="8719" max="8961" width="8.88671875" style="10"/>
    <col min="8962" max="8962" width="6.33203125" style="10" customWidth="1"/>
    <col min="8963" max="8963" width="15.109375" style="10" customWidth="1"/>
    <col min="8964" max="8964" width="15.44140625" style="10" customWidth="1"/>
    <col min="8965" max="8965" width="15.77734375" style="10" customWidth="1"/>
    <col min="8966" max="8966" width="17.21875" style="10" customWidth="1"/>
    <col min="8967" max="8967" width="12.88671875" style="10" customWidth="1"/>
    <col min="8968" max="8968" width="16.44140625" style="10" customWidth="1"/>
    <col min="8969" max="8969" width="15.77734375" style="10" customWidth="1"/>
    <col min="8970" max="8970" width="16.5546875" style="10" customWidth="1"/>
    <col min="8971" max="8971" width="13.6640625" style="10" customWidth="1"/>
    <col min="8972" max="8972" width="15.5546875" style="10" customWidth="1"/>
    <col min="8973" max="8973" width="15.6640625" style="10" bestFit="1" customWidth="1"/>
    <col min="8974" max="8974" width="18.6640625" style="10" customWidth="1"/>
    <col min="8975" max="9217" width="8.88671875" style="10"/>
    <col min="9218" max="9218" width="6.33203125" style="10" customWidth="1"/>
    <col min="9219" max="9219" width="15.109375" style="10" customWidth="1"/>
    <col min="9220" max="9220" width="15.44140625" style="10" customWidth="1"/>
    <col min="9221" max="9221" width="15.77734375" style="10" customWidth="1"/>
    <col min="9222" max="9222" width="17.21875" style="10" customWidth="1"/>
    <col min="9223" max="9223" width="12.88671875" style="10" customWidth="1"/>
    <col min="9224" max="9224" width="16.44140625" style="10" customWidth="1"/>
    <col min="9225" max="9225" width="15.77734375" style="10" customWidth="1"/>
    <col min="9226" max="9226" width="16.5546875" style="10" customWidth="1"/>
    <col min="9227" max="9227" width="13.6640625" style="10" customWidth="1"/>
    <col min="9228" max="9228" width="15.5546875" style="10" customWidth="1"/>
    <col min="9229" max="9229" width="15.6640625" style="10" bestFit="1" customWidth="1"/>
    <col min="9230" max="9230" width="18.6640625" style="10" customWidth="1"/>
    <col min="9231" max="9473" width="8.88671875" style="10"/>
    <col min="9474" max="9474" width="6.33203125" style="10" customWidth="1"/>
    <col min="9475" max="9475" width="15.109375" style="10" customWidth="1"/>
    <col min="9476" max="9476" width="15.44140625" style="10" customWidth="1"/>
    <col min="9477" max="9477" width="15.77734375" style="10" customWidth="1"/>
    <col min="9478" max="9478" width="17.21875" style="10" customWidth="1"/>
    <col min="9479" max="9479" width="12.88671875" style="10" customWidth="1"/>
    <col min="9480" max="9480" width="16.44140625" style="10" customWidth="1"/>
    <col min="9481" max="9481" width="15.77734375" style="10" customWidth="1"/>
    <col min="9482" max="9482" width="16.5546875" style="10" customWidth="1"/>
    <col min="9483" max="9483" width="13.6640625" style="10" customWidth="1"/>
    <col min="9484" max="9484" width="15.5546875" style="10" customWidth="1"/>
    <col min="9485" max="9485" width="15.6640625" style="10" bestFit="1" customWidth="1"/>
    <col min="9486" max="9486" width="18.6640625" style="10" customWidth="1"/>
    <col min="9487" max="9729" width="8.88671875" style="10"/>
    <col min="9730" max="9730" width="6.33203125" style="10" customWidth="1"/>
    <col min="9731" max="9731" width="15.109375" style="10" customWidth="1"/>
    <col min="9732" max="9732" width="15.44140625" style="10" customWidth="1"/>
    <col min="9733" max="9733" width="15.77734375" style="10" customWidth="1"/>
    <col min="9734" max="9734" width="17.21875" style="10" customWidth="1"/>
    <col min="9735" max="9735" width="12.88671875" style="10" customWidth="1"/>
    <col min="9736" max="9736" width="16.44140625" style="10" customWidth="1"/>
    <col min="9737" max="9737" width="15.77734375" style="10" customWidth="1"/>
    <col min="9738" max="9738" width="16.5546875" style="10" customWidth="1"/>
    <col min="9739" max="9739" width="13.6640625" style="10" customWidth="1"/>
    <col min="9740" max="9740" width="15.5546875" style="10" customWidth="1"/>
    <col min="9741" max="9741" width="15.6640625" style="10" bestFit="1" customWidth="1"/>
    <col min="9742" max="9742" width="18.6640625" style="10" customWidth="1"/>
    <col min="9743" max="9985" width="8.88671875" style="10"/>
    <col min="9986" max="9986" width="6.33203125" style="10" customWidth="1"/>
    <col min="9987" max="9987" width="15.109375" style="10" customWidth="1"/>
    <col min="9988" max="9988" width="15.44140625" style="10" customWidth="1"/>
    <col min="9989" max="9989" width="15.77734375" style="10" customWidth="1"/>
    <col min="9990" max="9990" width="17.21875" style="10" customWidth="1"/>
    <col min="9991" max="9991" width="12.88671875" style="10" customWidth="1"/>
    <col min="9992" max="9992" width="16.44140625" style="10" customWidth="1"/>
    <col min="9993" max="9993" width="15.77734375" style="10" customWidth="1"/>
    <col min="9994" max="9994" width="16.5546875" style="10" customWidth="1"/>
    <col min="9995" max="9995" width="13.6640625" style="10" customWidth="1"/>
    <col min="9996" max="9996" width="15.5546875" style="10" customWidth="1"/>
    <col min="9997" max="9997" width="15.6640625" style="10" bestFit="1" customWidth="1"/>
    <col min="9998" max="9998" width="18.6640625" style="10" customWidth="1"/>
    <col min="9999" max="10241" width="8.88671875" style="10"/>
    <col min="10242" max="10242" width="6.33203125" style="10" customWidth="1"/>
    <col min="10243" max="10243" width="15.109375" style="10" customWidth="1"/>
    <col min="10244" max="10244" width="15.44140625" style="10" customWidth="1"/>
    <col min="10245" max="10245" width="15.77734375" style="10" customWidth="1"/>
    <col min="10246" max="10246" width="17.21875" style="10" customWidth="1"/>
    <col min="10247" max="10247" width="12.88671875" style="10" customWidth="1"/>
    <col min="10248" max="10248" width="16.44140625" style="10" customWidth="1"/>
    <col min="10249" max="10249" width="15.77734375" style="10" customWidth="1"/>
    <col min="10250" max="10250" width="16.5546875" style="10" customWidth="1"/>
    <col min="10251" max="10251" width="13.6640625" style="10" customWidth="1"/>
    <col min="10252" max="10252" width="15.5546875" style="10" customWidth="1"/>
    <col min="10253" max="10253" width="15.6640625" style="10" bestFit="1" customWidth="1"/>
    <col min="10254" max="10254" width="18.6640625" style="10" customWidth="1"/>
    <col min="10255" max="10497" width="8.88671875" style="10"/>
    <col min="10498" max="10498" width="6.33203125" style="10" customWidth="1"/>
    <col min="10499" max="10499" width="15.109375" style="10" customWidth="1"/>
    <col min="10500" max="10500" width="15.44140625" style="10" customWidth="1"/>
    <col min="10501" max="10501" width="15.77734375" style="10" customWidth="1"/>
    <col min="10502" max="10502" width="17.21875" style="10" customWidth="1"/>
    <col min="10503" max="10503" width="12.88671875" style="10" customWidth="1"/>
    <col min="10504" max="10504" width="16.44140625" style="10" customWidth="1"/>
    <col min="10505" max="10505" width="15.77734375" style="10" customWidth="1"/>
    <col min="10506" max="10506" width="16.5546875" style="10" customWidth="1"/>
    <col min="10507" max="10507" width="13.6640625" style="10" customWidth="1"/>
    <col min="10508" max="10508" width="15.5546875" style="10" customWidth="1"/>
    <col min="10509" max="10509" width="15.6640625" style="10" bestFit="1" customWidth="1"/>
    <col min="10510" max="10510" width="18.6640625" style="10" customWidth="1"/>
    <col min="10511" max="10753" width="8.88671875" style="10"/>
    <col min="10754" max="10754" width="6.33203125" style="10" customWidth="1"/>
    <col min="10755" max="10755" width="15.109375" style="10" customWidth="1"/>
    <col min="10756" max="10756" width="15.44140625" style="10" customWidth="1"/>
    <col min="10757" max="10757" width="15.77734375" style="10" customWidth="1"/>
    <col min="10758" max="10758" width="17.21875" style="10" customWidth="1"/>
    <col min="10759" max="10759" width="12.88671875" style="10" customWidth="1"/>
    <col min="10760" max="10760" width="16.44140625" style="10" customWidth="1"/>
    <col min="10761" max="10761" width="15.77734375" style="10" customWidth="1"/>
    <col min="10762" max="10762" width="16.5546875" style="10" customWidth="1"/>
    <col min="10763" max="10763" width="13.6640625" style="10" customWidth="1"/>
    <col min="10764" max="10764" width="15.5546875" style="10" customWidth="1"/>
    <col min="10765" max="10765" width="15.6640625" style="10" bestFit="1" customWidth="1"/>
    <col min="10766" max="10766" width="18.6640625" style="10" customWidth="1"/>
    <col min="10767" max="11009" width="8.88671875" style="10"/>
    <col min="11010" max="11010" width="6.33203125" style="10" customWidth="1"/>
    <col min="11011" max="11011" width="15.109375" style="10" customWidth="1"/>
    <col min="11012" max="11012" width="15.44140625" style="10" customWidth="1"/>
    <col min="11013" max="11013" width="15.77734375" style="10" customWidth="1"/>
    <col min="11014" max="11014" width="17.21875" style="10" customWidth="1"/>
    <col min="11015" max="11015" width="12.88671875" style="10" customWidth="1"/>
    <col min="11016" max="11016" width="16.44140625" style="10" customWidth="1"/>
    <col min="11017" max="11017" width="15.77734375" style="10" customWidth="1"/>
    <col min="11018" max="11018" width="16.5546875" style="10" customWidth="1"/>
    <col min="11019" max="11019" width="13.6640625" style="10" customWidth="1"/>
    <col min="11020" max="11020" width="15.5546875" style="10" customWidth="1"/>
    <col min="11021" max="11021" width="15.6640625" style="10" bestFit="1" customWidth="1"/>
    <col min="11022" max="11022" width="18.6640625" style="10" customWidth="1"/>
    <col min="11023" max="11265" width="8.88671875" style="10"/>
    <col min="11266" max="11266" width="6.33203125" style="10" customWidth="1"/>
    <col min="11267" max="11267" width="15.109375" style="10" customWidth="1"/>
    <col min="11268" max="11268" width="15.44140625" style="10" customWidth="1"/>
    <col min="11269" max="11269" width="15.77734375" style="10" customWidth="1"/>
    <col min="11270" max="11270" width="17.21875" style="10" customWidth="1"/>
    <col min="11271" max="11271" width="12.88671875" style="10" customWidth="1"/>
    <col min="11272" max="11272" width="16.44140625" style="10" customWidth="1"/>
    <col min="11273" max="11273" width="15.77734375" style="10" customWidth="1"/>
    <col min="11274" max="11274" width="16.5546875" style="10" customWidth="1"/>
    <col min="11275" max="11275" width="13.6640625" style="10" customWidth="1"/>
    <col min="11276" max="11276" width="15.5546875" style="10" customWidth="1"/>
    <col min="11277" max="11277" width="15.6640625" style="10" bestFit="1" customWidth="1"/>
    <col min="11278" max="11278" width="18.6640625" style="10" customWidth="1"/>
    <col min="11279" max="11521" width="8.88671875" style="10"/>
    <col min="11522" max="11522" width="6.33203125" style="10" customWidth="1"/>
    <col min="11523" max="11523" width="15.109375" style="10" customWidth="1"/>
    <col min="11524" max="11524" width="15.44140625" style="10" customWidth="1"/>
    <col min="11525" max="11525" width="15.77734375" style="10" customWidth="1"/>
    <col min="11526" max="11526" width="17.21875" style="10" customWidth="1"/>
    <col min="11527" max="11527" width="12.88671875" style="10" customWidth="1"/>
    <col min="11528" max="11528" width="16.44140625" style="10" customWidth="1"/>
    <col min="11529" max="11529" width="15.77734375" style="10" customWidth="1"/>
    <col min="11530" max="11530" width="16.5546875" style="10" customWidth="1"/>
    <col min="11531" max="11531" width="13.6640625" style="10" customWidth="1"/>
    <col min="11532" max="11532" width="15.5546875" style="10" customWidth="1"/>
    <col min="11533" max="11533" width="15.6640625" style="10" bestFit="1" customWidth="1"/>
    <col min="11534" max="11534" width="18.6640625" style="10" customWidth="1"/>
    <col min="11535" max="11777" width="8.88671875" style="10"/>
    <col min="11778" max="11778" width="6.33203125" style="10" customWidth="1"/>
    <col min="11779" max="11779" width="15.109375" style="10" customWidth="1"/>
    <col min="11780" max="11780" width="15.44140625" style="10" customWidth="1"/>
    <col min="11781" max="11781" width="15.77734375" style="10" customWidth="1"/>
    <col min="11782" max="11782" width="17.21875" style="10" customWidth="1"/>
    <col min="11783" max="11783" width="12.88671875" style="10" customWidth="1"/>
    <col min="11784" max="11784" width="16.44140625" style="10" customWidth="1"/>
    <col min="11785" max="11785" width="15.77734375" style="10" customWidth="1"/>
    <col min="11786" max="11786" width="16.5546875" style="10" customWidth="1"/>
    <col min="11787" max="11787" width="13.6640625" style="10" customWidth="1"/>
    <col min="11788" max="11788" width="15.5546875" style="10" customWidth="1"/>
    <col min="11789" max="11789" width="15.6640625" style="10" bestFit="1" customWidth="1"/>
    <col min="11790" max="11790" width="18.6640625" style="10" customWidth="1"/>
    <col min="11791" max="12033" width="8.88671875" style="10"/>
    <col min="12034" max="12034" width="6.33203125" style="10" customWidth="1"/>
    <col min="12035" max="12035" width="15.109375" style="10" customWidth="1"/>
    <col min="12036" max="12036" width="15.44140625" style="10" customWidth="1"/>
    <col min="12037" max="12037" width="15.77734375" style="10" customWidth="1"/>
    <col min="12038" max="12038" width="17.21875" style="10" customWidth="1"/>
    <col min="12039" max="12039" width="12.88671875" style="10" customWidth="1"/>
    <col min="12040" max="12040" width="16.44140625" style="10" customWidth="1"/>
    <col min="12041" max="12041" width="15.77734375" style="10" customWidth="1"/>
    <col min="12042" max="12042" width="16.5546875" style="10" customWidth="1"/>
    <col min="12043" max="12043" width="13.6640625" style="10" customWidth="1"/>
    <col min="12044" max="12044" width="15.5546875" style="10" customWidth="1"/>
    <col min="12045" max="12045" width="15.6640625" style="10" bestFit="1" customWidth="1"/>
    <col min="12046" max="12046" width="18.6640625" style="10" customWidth="1"/>
    <col min="12047" max="12289" width="8.88671875" style="10"/>
    <col min="12290" max="12290" width="6.33203125" style="10" customWidth="1"/>
    <col min="12291" max="12291" width="15.109375" style="10" customWidth="1"/>
    <col min="12292" max="12292" width="15.44140625" style="10" customWidth="1"/>
    <col min="12293" max="12293" width="15.77734375" style="10" customWidth="1"/>
    <col min="12294" max="12294" width="17.21875" style="10" customWidth="1"/>
    <col min="12295" max="12295" width="12.88671875" style="10" customWidth="1"/>
    <col min="12296" max="12296" width="16.44140625" style="10" customWidth="1"/>
    <col min="12297" max="12297" width="15.77734375" style="10" customWidth="1"/>
    <col min="12298" max="12298" width="16.5546875" style="10" customWidth="1"/>
    <col min="12299" max="12299" width="13.6640625" style="10" customWidth="1"/>
    <col min="12300" max="12300" width="15.5546875" style="10" customWidth="1"/>
    <col min="12301" max="12301" width="15.6640625" style="10" bestFit="1" customWidth="1"/>
    <col min="12302" max="12302" width="18.6640625" style="10" customWidth="1"/>
    <col min="12303" max="12545" width="8.88671875" style="10"/>
    <col min="12546" max="12546" width="6.33203125" style="10" customWidth="1"/>
    <col min="12547" max="12547" width="15.109375" style="10" customWidth="1"/>
    <col min="12548" max="12548" width="15.44140625" style="10" customWidth="1"/>
    <col min="12549" max="12549" width="15.77734375" style="10" customWidth="1"/>
    <col min="12550" max="12550" width="17.21875" style="10" customWidth="1"/>
    <col min="12551" max="12551" width="12.88671875" style="10" customWidth="1"/>
    <col min="12552" max="12552" width="16.44140625" style="10" customWidth="1"/>
    <col min="12553" max="12553" width="15.77734375" style="10" customWidth="1"/>
    <col min="12554" max="12554" width="16.5546875" style="10" customWidth="1"/>
    <col min="12555" max="12555" width="13.6640625" style="10" customWidth="1"/>
    <col min="12556" max="12556" width="15.5546875" style="10" customWidth="1"/>
    <col min="12557" max="12557" width="15.6640625" style="10" bestFit="1" customWidth="1"/>
    <col min="12558" max="12558" width="18.6640625" style="10" customWidth="1"/>
    <col min="12559" max="12801" width="8.88671875" style="10"/>
    <col min="12802" max="12802" width="6.33203125" style="10" customWidth="1"/>
    <col min="12803" max="12803" width="15.109375" style="10" customWidth="1"/>
    <col min="12804" max="12804" width="15.44140625" style="10" customWidth="1"/>
    <col min="12805" max="12805" width="15.77734375" style="10" customWidth="1"/>
    <col min="12806" max="12806" width="17.21875" style="10" customWidth="1"/>
    <col min="12807" max="12807" width="12.88671875" style="10" customWidth="1"/>
    <col min="12808" max="12808" width="16.44140625" style="10" customWidth="1"/>
    <col min="12809" max="12809" width="15.77734375" style="10" customWidth="1"/>
    <col min="12810" max="12810" width="16.5546875" style="10" customWidth="1"/>
    <col min="12811" max="12811" width="13.6640625" style="10" customWidth="1"/>
    <col min="12812" max="12812" width="15.5546875" style="10" customWidth="1"/>
    <col min="12813" max="12813" width="15.6640625" style="10" bestFit="1" customWidth="1"/>
    <col min="12814" max="12814" width="18.6640625" style="10" customWidth="1"/>
    <col min="12815" max="13057" width="8.88671875" style="10"/>
    <col min="13058" max="13058" width="6.33203125" style="10" customWidth="1"/>
    <col min="13059" max="13059" width="15.109375" style="10" customWidth="1"/>
    <col min="13060" max="13060" width="15.44140625" style="10" customWidth="1"/>
    <col min="13061" max="13061" width="15.77734375" style="10" customWidth="1"/>
    <col min="13062" max="13062" width="17.21875" style="10" customWidth="1"/>
    <col min="13063" max="13063" width="12.88671875" style="10" customWidth="1"/>
    <col min="13064" max="13064" width="16.44140625" style="10" customWidth="1"/>
    <col min="13065" max="13065" width="15.77734375" style="10" customWidth="1"/>
    <col min="13066" max="13066" width="16.5546875" style="10" customWidth="1"/>
    <col min="13067" max="13067" width="13.6640625" style="10" customWidth="1"/>
    <col min="13068" max="13068" width="15.5546875" style="10" customWidth="1"/>
    <col min="13069" max="13069" width="15.6640625" style="10" bestFit="1" customWidth="1"/>
    <col min="13070" max="13070" width="18.6640625" style="10" customWidth="1"/>
    <col min="13071" max="13313" width="8.88671875" style="10"/>
    <col min="13314" max="13314" width="6.33203125" style="10" customWidth="1"/>
    <col min="13315" max="13315" width="15.109375" style="10" customWidth="1"/>
    <col min="13316" max="13316" width="15.44140625" style="10" customWidth="1"/>
    <col min="13317" max="13317" width="15.77734375" style="10" customWidth="1"/>
    <col min="13318" max="13318" width="17.21875" style="10" customWidth="1"/>
    <col min="13319" max="13319" width="12.88671875" style="10" customWidth="1"/>
    <col min="13320" max="13320" width="16.44140625" style="10" customWidth="1"/>
    <col min="13321" max="13321" width="15.77734375" style="10" customWidth="1"/>
    <col min="13322" max="13322" width="16.5546875" style="10" customWidth="1"/>
    <col min="13323" max="13323" width="13.6640625" style="10" customWidth="1"/>
    <col min="13324" max="13324" width="15.5546875" style="10" customWidth="1"/>
    <col min="13325" max="13325" width="15.6640625" style="10" bestFit="1" customWidth="1"/>
    <col min="13326" max="13326" width="18.6640625" style="10" customWidth="1"/>
    <col min="13327" max="13569" width="8.88671875" style="10"/>
    <col min="13570" max="13570" width="6.33203125" style="10" customWidth="1"/>
    <col min="13571" max="13571" width="15.109375" style="10" customWidth="1"/>
    <col min="13572" max="13572" width="15.44140625" style="10" customWidth="1"/>
    <col min="13573" max="13573" width="15.77734375" style="10" customWidth="1"/>
    <col min="13574" max="13574" width="17.21875" style="10" customWidth="1"/>
    <col min="13575" max="13575" width="12.88671875" style="10" customWidth="1"/>
    <col min="13576" max="13576" width="16.44140625" style="10" customWidth="1"/>
    <col min="13577" max="13577" width="15.77734375" style="10" customWidth="1"/>
    <col min="13578" max="13578" width="16.5546875" style="10" customWidth="1"/>
    <col min="13579" max="13579" width="13.6640625" style="10" customWidth="1"/>
    <col min="13580" max="13580" width="15.5546875" style="10" customWidth="1"/>
    <col min="13581" max="13581" width="15.6640625" style="10" bestFit="1" customWidth="1"/>
    <col min="13582" max="13582" width="18.6640625" style="10" customWidth="1"/>
    <col min="13583" max="13825" width="8.88671875" style="10"/>
    <col min="13826" max="13826" width="6.33203125" style="10" customWidth="1"/>
    <col min="13827" max="13827" width="15.109375" style="10" customWidth="1"/>
    <col min="13828" max="13828" width="15.44140625" style="10" customWidth="1"/>
    <col min="13829" max="13829" width="15.77734375" style="10" customWidth="1"/>
    <col min="13830" max="13830" width="17.21875" style="10" customWidth="1"/>
    <col min="13831" max="13831" width="12.88671875" style="10" customWidth="1"/>
    <col min="13832" max="13832" width="16.44140625" style="10" customWidth="1"/>
    <col min="13833" max="13833" width="15.77734375" style="10" customWidth="1"/>
    <col min="13834" max="13834" width="16.5546875" style="10" customWidth="1"/>
    <col min="13835" max="13835" width="13.6640625" style="10" customWidth="1"/>
    <col min="13836" max="13836" width="15.5546875" style="10" customWidth="1"/>
    <col min="13837" max="13837" width="15.6640625" style="10" bestFit="1" customWidth="1"/>
    <col min="13838" max="13838" width="18.6640625" style="10" customWidth="1"/>
    <col min="13839" max="14081" width="8.88671875" style="10"/>
    <col min="14082" max="14082" width="6.33203125" style="10" customWidth="1"/>
    <col min="14083" max="14083" width="15.109375" style="10" customWidth="1"/>
    <col min="14084" max="14084" width="15.44140625" style="10" customWidth="1"/>
    <col min="14085" max="14085" width="15.77734375" style="10" customWidth="1"/>
    <col min="14086" max="14086" width="17.21875" style="10" customWidth="1"/>
    <col min="14087" max="14087" width="12.88671875" style="10" customWidth="1"/>
    <col min="14088" max="14088" width="16.44140625" style="10" customWidth="1"/>
    <col min="14089" max="14089" width="15.77734375" style="10" customWidth="1"/>
    <col min="14090" max="14090" width="16.5546875" style="10" customWidth="1"/>
    <col min="14091" max="14091" width="13.6640625" style="10" customWidth="1"/>
    <col min="14092" max="14092" width="15.5546875" style="10" customWidth="1"/>
    <col min="14093" max="14093" width="15.6640625" style="10" bestFit="1" customWidth="1"/>
    <col min="14094" max="14094" width="18.6640625" style="10" customWidth="1"/>
    <col min="14095" max="14337" width="8.88671875" style="10"/>
    <col min="14338" max="14338" width="6.33203125" style="10" customWidth="1"/>
    <col min="14339" max="14339" width="15.109375" style="10" customWidth="1"/>
    <col min="14340" max="14340" width="15.44140625" style="10" customWidth="1"/>
    <col min="14341" max="14341" width="15.77734375" style="10" customWidth="1"/>
    <col min="14342" max="14342" width="17.21875" style="10" customWidth="1"/>
    <col min="14343" max="14343" width="12.88671875" style="10" customWidth="1"/>
    <col min="14344" max="14344" width="16.44140625" style="10" customWidth="1"/>
    <col min="14345" max="14345" width="15.77734375" style="10" customWidth="1"/>
    <col min="14346" max="14346" width="16.5546875" style="10" customWidth="1"/>
    <col min="14347" max="14347" width="13.6640625" style="10" customWidth="1"/>
    <col min="14348" max="14348" width="15.5546875" style="10" customWidth="1"/>
    <col min="14349" max="14349" width="15.6640625" style="10" bestFit="1" customWidth="1"/>
    <col min="14350" max="14350" width="18.6640625" style="10" customWidth="1"/>
    <col min="14351" max="14593" width="8.88671875" style="10"/>
    <col min="14594" max="14594" width="6.33203125" style="10" customWidth="1"/>
    <col min="14595" max="14595" width="15.109375" style="10" customWidth="1"/>
    <col min="14596" max="14596" width="15.44140625" style="10" customWidth="1"/>
    <col min="14597" max="14597" width="15.77734375" style="10" customWidth="1"/>
    <col min="14598" max="14598" width="17.21875" style="10" customWidth="1"/>
    <col min="14599" max="14599" width="12.88671875" style="10" customWidth="1"/>
    <col min="14600" max="14600" width="16.44140625" style="10" customWidth="1"/>
    <col min="14601" max="14601" width="15.77734375" style="10" customWidth="1"/>
    <col min="14602" max="14602" width="16.5546875" style="10" customWidth="1"/>
    <col min="14603" max="14603" width="13.6640625" style="10" customWidth="1"/>
    <col min="14604" max="14604" width="15.5546875" style="10" customWidth="1"/>
    <col min="14605" max="14605" width="15.6640625" style="10" bestFit="1" customWidth="1"/>
    <col min="14606" max="14606" width="18.6640625" style="10" customWidth="1"/>
    <col min="14607" max="14849" width="8.88671875" style="10"/>
    <col min="14850" max="14850" width="6.33203125" style="10" customWidth="1"/>
    <col min="14851" max="14851" width="15.109375" style="10" customWidth="1"/>
    <col min="14852" max="14852" width="15.44140625" style="10" customWidth="1"/>
    <col min="14853" max="14853" width="15.77734375" style="10" customWidth="1"/>
    <col min="14854" max="14854" width="17.21875" style="10" customWidth="1"/>
    <col min="14855" max="14855" width="12.88671875" style="10" customWidth="1"/>
    <col min="14856" max="14856" width="16.44140625" style="10" customWidth="1"/>
    <col min="14857" max="14857" width="15.77734375" style="10" customWidth="1"/>
    <col min="14858" max="14858" width="16.5546875" style="10" customWidth="1"/>
    <col min="14859" max="14859" width="13.6640625" style="10" customWidth="1"/>
    <col min="14860" max="14860" width="15.5546875" style="10" customWidth="1"/>
    <col min="14861" max="14861" width="15.6640625" style="10" bestFit="1" customWidth="1"/>
    <col min="14862" max="14862" width="18.6640625" style="10" customWidth="1"/>
    <col min="14863" max="15105" width="8.88671875" style="10"/>
    <col min="15106" max="15106" width="6.33203125" style="10" customWidth="1"/>
    <col min="15107" max="15107" width="15.109375" style="10" customWidth="1"/>
    <col min="15108" max="15108" width="15.44140625" style="10" customWidth="1"/>
    <col min="15109" max="15109" width="15.77734375" style="10" customWidth="1"/>
    <col min="15110" max="15110" width="17.21875" style="10" customWidth="1"/>
    <col min="15111" max="15111" width="12.88671875" style="10" customWidth="1"/>
    <col min="15112" max="15112" width="16.44140625" style="10" customWidth="1"/>
    <col min="15113" max="15113" width="15.77734375" style="10" customWidth="1"/>
    <col min="15114" max="15114" width="16.5546875" style="10" customWidth="1"/>
    <col min="15115" max="15115" width="13.6640625" style="10" customWidth="1"/>
    <col min="15116" max="15116" width="15.5546875" style="10" customWidth="1"/>
    <col min="15117" max="15117" width="15.6640625" style="10" bestFit="1" customWidth="1"/>
    <col min="15118" max="15118" width="18.6640625" style="10" customWidth="1"/>
    <col min="15119" max="15361" width="8.88671875" style="10"/>
    <col min="15362" max="15362" width="6.33203125" style="10" customWidth="1"/>
    <col min="15363" max="15363" width="15.109375" style="10" customWidth="1"/>
    <col min="15364" max="15364" width="15.44140625" style="10" customWidth="1"/>
    <col min="15365" max="15365" width="15.77734375" style="10" customWidth="1"/>
    <col min="15366" max="15366" width="17.21875" style="10" customWidth="1"/>
    <col min="15367" max="15367" width="12.88671875" style="10" customWidth="1"/>
    <col min="15368" max="15368" width="16.44140625" style="10" customWidth="1"/>
    <col min="15369" max="15369" width="15.77734375" style="10" customWidth="1"/>
    <col min="15370" max="15370" width="16.5546875" style="10" customWidth="1"/>
    <col min="15371" max="15371" width="13.6640625" style="10" customWidth="1"/>
    <col min="15372" max="15372" width="15.5546875" style="10" customWidth="1"/>
    <col min="15373" max="15373" width="15.6640625" style="10" bestFit="1" customWidth="1"/>
    <col min="15374" max="15374" width="18.6640625" style="10" customWidth="1"/>
    <col min="15375" max="15617" width="8.88671875" style="10"/>
    <col min="15618" max="15618" width="6.33203125" style="10" customWidth="1"/>
    <col min="15619" max="15619" width="15.109375" style="10" customWidth="1"/>
    <col min="15620" max="15620" width="15.44140625" style="10" customWidth="1"/>
    <col min="15621" max="15621" width="15.77734375" style="10" customWidth="1"/>
    <col min="15622" max="15622" width="17.21875" style="10" customWidth="1"/>
    <col min="15623" max="15623" width="12.88671875" style="10" customWidth="1"/>
    <col min="15624" max="15624" width="16.44140625" style="10" customWidth="1"/>
    <col min="15625" max="15625" width="15.77734375" style="10" customWidth="1"/>
    <col min="15626" max="15626" width="16.5546875" style="10" customWidth="1"/>
    <col min="15627" max="15627" width="13.6640625" style="10" customWidth="1"/>
    <col min="15628" max="15628" width="15.5546875" style="10" customWidth="1"/>
    <col min="15629" max="15629" width="15.6640625" style="10" bestFit="1" customWidth="1"/>
    <col min="15630" max="15630" width="18.6640625" style="10" customWidth="1"/>
    <col min="15631" max="15873" width="8.88671875" style="10"/>
    <col min="15874" max="15874" width="6.33203125" style="10" customWidth="1"/>
    <col min="15875" max="15875" width="15.109375" style="10" customWidth="1"/>
    <col min="15876" max="15876" width="15.44140625" style="10" customWidth="1"/>
    <col min="15877" max="15877" width="15.77734375" style="10" customWidth="1"/>
    <col min="15878" max="15878" width="17.21875" style="10" customWidth="1"/>
    <col min="15879" max="15879" width="12.88671875" style="10" customWidth="1"/>
    <col min="15880" max="15880" width="16.44140625" style="10" customWidth="1"/>
    <col min="15881" max="15881" width="15.77734375" style="10" customWidth="1"/>
    <col min="15882" max="15882" width="16.5546875" style="10" customWidth="1"/>
    <col min="15883" max="15883" width="13.6640625" style="10" customWidth="1"/>
    <col min="15884" max="15884" width="15.5546875" style="10" customWidth="1"/>
    <col min="15885" max="15885" width="15.6640625" style="10" bestFit="1" customWidth="1"/>
    <col min="15886" max="15886" width="18.6640625" style="10" customWidth="1"/>
    <col min="15887" max="16129" width="8.88671875" style="10"/>
    <col min="16130" max="16130" width="6.33203125" style="10" customWidth="1"/>
    <col min="16131" max="16131" width="15.109375" style="10" customWidth="1"/>
    <col min="16132" max="16132" width="15.44140625" style="10" customWidth="1"/>
    <col min="16133" max="16133" width="15.77734375" style="10" customWidth="1"/>
    <col min="16134" max="16134" width="17.21875" style="10" customWidth="1"/>
    <col min="16135" max="16135" width="12.88671875" style="10" customWidth="1"/>
    <col min="16136" max="16136" width="16.44140625" style="10" customWidth="1"/>
    <col min="16137" max="16137" width="15.77734375" style="10" customWidth="1"/>
    <col min="16138" max="16138" width="16.5546875" style="10" customWidth="1"/>
    <col min="16139" max="16139" width="13.6640625" style="10" customWidth="1"/>
    <col min="16140" max="16140" width="15.5546875" style="10" customWidth="1"/>
    <col min="16141" max="16141" width="15.6640625" style="10" bestFit="1" customWidth="1"/>
    <col min="16142" max="16142" width="18.6640625" style="10" customWidth="1"/>
    <col min="16143" max="16384" width="8.88671875" style="10"/>
  </cols>
  <sheetData>
    <row r="1" spans="1:11" ht="20.25" thickTop="1" thickBot="1" x14ac:dyDescent="0.2">
      <c r="A1" s="11" t="s">
        <v>41</v>
      </c>
      <c r="B1" s="67"/>
      <c r="D1" s="13"/>
      <c r="E1" s="13"/>
      <c r="F1" s="13"/>
      <c r="G1" s="1"/>
      <c r="H1" s="2"/>
      <c r="I1" s="186" t="s">
        <v>0</v>
      </c>
      <c r="J1" s="3"/>
      <c r="K1" s="10"/>
    </row>
    <row r="2" spans="1:11" ht="16.5" thickTop="1" thickBot="1" x14ac:dyDescent="0.2">
      <c r="A2" s="14" t="s">
        <v>1</v>
      </c>
      <c r="D2" s="13"/>
      <c r="E2" s="13"/>
      <c r="F2" s="13"/>
      <c r="G2" s="15" t="s">
        <v>2</v>
      </c>
      <c r="H2" s="15" t="s">
        <v>3</v>
      </c>
      <c r="I2" s="187"/>
      <c r="J2" s="3"/>
      <c r="K2" s="10"/>
    </row>
    <row r="3" spans="1:11" x14ac:dyDescent="0.15">
      <c r="A3" s="185">
        <v>44196</v>
      </c>
      <c r="B3" s="185"/>
      <c r="D3" s="13"/>
      <c r="E3" s="13"/>
      <c r="F3" s="13"/>
      <c r="G3" s="1"/>
      <c r="H3" s="16"/>
      <c r="I3" s="17"/>
      <c r="J3" s="17"/>
      <c r="K3" s="10"/>
    </row>
    <row r="4" spans="1:11" ht="15.75" thickBot="1" x14ac:dyDescent="0.2">
      <c r="A4" s="18"/>
      <c r="B4" s="18"/>
      <c r="C4" s="19"/>
      <c r="D4" s="20"/>
      <c r="E4" s="20"/>
      <c r="F4" s="20"/>
      <c r="G4" s="21" t="s">
        <v>4</v>
      </c>
      <c r="H4" s="21" t="s">
        <v>5</v>
      </c>
      <c r="I4" s="22"/>
      <c r="J4" s="22"/>
      <c r="K4" s="18"/>
    </row>
    <row r="5" spans="1:11" s="25" customFormat="1" ht="18" customHeight="1" thickBot="1" x14ac:dyDescent="0.2">
      <c r="A5" s="23" t="s">
        <v>6</v>
      </c>
      <c r="B5" s="60" t="s">
        <v>7</v>
      </c>
      <c r="C5" s="60" t="s">
        <v>8</v>
      </c>
      <c r="D5" s="60" t="s">
        <v>9</v>
      </c>
      <c r="E5" s="60" t="s">
        <v>10</v>
      </c>
      <c r="F5" s="99" t="s">
        <v>48</v>
      </c>
      <c r="G5" s="94" t="s">
        <v>11</v>
      </c>
      <c r="H5" s="24" t="s">
        <v>12</v>
      </c>
      <c r="I5" s="24" t="s">
        <v>13</v>
      </c>
      <c r="J5" s="24" t="s">
        <v>14</v>
      </c>
      <c r="K5" s="24" t="s">
        <v>15</v>
      </c>
    </row>
    <row r="6" spans="1:11" ht="18" customHeight="1" thickTop="1" x14ac:dyDescent="0.15">
      <c r="A6" s="58">
        <v>1</v>
      </c>
      <c r="B6" s="78"/>
      <c r="C6" s="73"/>
      <c r="D6" s="68"/>
      <c r="E6" s="68"/>
      <c r="F6" s="68"/>
      <c r="G6" s="83"/>
      <c r="H6" s="59">
        <f>SUM(B6:G6)</f>
        <v>0</v>
      </c>
      <c r="I6" s="8"/>
      <c r="J6" s="8"/>
      <c r="K6" s="8"/>
    </row>
    <row r="7" spans="1:11" ht="18" customHeight="1" thickBot="1" x14ac:dyDescent="0.2">
      <c r="A7" s="58">
        <v>2</v>
      </c>
      <c r="B7" s="79"/>
      <c r="C7" s="74"/>
      <c r="D7" s="69"/>
      <c r="E7" s="69"/>
      <c r="F7" s="69"/>
      <c r="G7" s="84"/>
      <c r="H7" s="59">
        <f>SUM(B7:G7)</f>
        <v>0</v>
      </c>
      <c r="I7" s="8"/>
      <c r="J7" s="57"/>
      <c r="K7" s="8"/>
    </row>
    <row r="8" spans="1:11" ht="18" customHeight="1" thickBot="1" x14ac:dyDescent="0.2">
      <c r="A8" s="58">
        <v>3</v>
      </c>
      <c r="B8" s="80"/>
      <c r="C8" s="75"/>
      <c r="D8" s="70"/>
      <c r="E8" s="70"/>
      <c r="F8" s="70"/>
      <c r="G8" s="85"/>
      <c r="H8" s="165">
        <f t="shared" ref="H8:H17" si="0">SUM(B8:G8)</f>
        <v>0</v>
      </c>
      <c r="I8" s="55">
        <f>SUM(H6:H8)</f>
        <v>0</v>
      </c>
      <c r="J8" s="61"/>
      <c r="K8" s="56">
        <f>J8-I8</f>
        <v>0</v>
      </c>
    </row>
    <row r="9" spans="1:11" ht="18" customHeight="1" x14ac:dyDescent="0.15">
      <c r="A9" s="58">
        <v>4</v>
      </c>
      <c r="B9" s="81"/>
      <c r="C9" s="76"/>
      <c r="D9" s="71"/>
      <c r="E9" s="71"/>
      <c r="F9" s="71"/>
      <c r="G9" s="86"/>
      <c r="H9" s="164">
        <f t="shared" si="0"/>
        <v>0</v>
      </c>
      <c r="I9" s="53"/>
      <c r="J9" s="53"/>
      <c r="K9" s="53"/>
    </row>
    <row r="10" spans="1:11" ht="18" customHeight="1" thickBot="1" x14ac:dyDescent="0.2">
      <c r="A10" s="58">
        <v>5</v>
      </c>
      <c r="B10" s="79"/>
      <c r="C10" s="74"/>
      <c r="D10" s="69"/>
      <c r="E10" s="69"/>
      <c r="F10" s="69"/>
      <c r="G10" s="84"/>
      <c r="H10" s="59">
        <f t="shared" si="0"/>
        <v>0</v>
      </c>
      <c r="I10" s="8"/>
      <c r="J10" s="57"/>
      <c r="K10" s="8"/>
    </row>
    <row r="11" spans="1:11" ht="18" customHeight="1" thickBot="1" x14ac:dyDescent="0.2">
      <c r="A11" s="58">
        <v>6</v>
      </c>
      <c r="B11" s="80"/>
      <c r="C11" s="75"/>
      <c r="D11" s="70"/>
      <c r="E11" s="70"/>
      <c r="F11" s="70"/>
      <c r="G11" s="85"/>
      <c r="H11" s="165">
        <f t="shared" si="0"/>
        <v>0</v>
      </c>
      <c r="I11" s="55">
        <f>SUM(H9:H11)</f>
        <v>0</v>
      </c>
      <c r="J11" s="61"/>
      <c r="K11" s="56">
        <f>J11-I11</f>
        <v>0</v>
      </c>
    </row>
    <row r="12" spans="1:11" ht="18" customHeight="1" x14ac:dyDescent="0.15">
      <c r="A12" s="58">
        <v>7</v>
      </c>
      <c r="B12" s="81"/>
      <c r="C12" s="76"/>
      <c r="D12" s="71"/>
      <c r="E12" s="71"/>
      <c r="F12" s="71"/>
      <c r="G12" s="86"/>
      <c r="H12" s="164">
        <f t="shared" si="0"/>
        <v>0</v>
      </c>
      <c r="I12" s="53"/>
      <c r="J12" s="53"/>
      <c r="K12" s="53"/>
    </row>
    <row r="13" spans="1:11" ht="18" customHeight="1" thickBot="1" x14ac:dyDescent="0.2">
      <c r="A13" s="58">
        <v>8</v>
      </c>
      <c r="B13" s="79"/>
      <c r="C13" s="74"/>
      <c r="D13" s="69"/>
      <c r="E13" s="69"/>
      <c r="F13" s="69"/>
      <c r="G13" s="84"/>
      <c r="H13" s="59">
        <f t="shared" si="0"/>
        <v>0</v>
      </c>
      <c r="I13" s="8"/>
      <c r="J13" s="57"/>
      <c r="K13" s="8"/>
    </row>
    <row r="14" spans="1:11" ht="18" customHeight="1" thickBot="1" x14ac:dyDescent="0.2">
      <c r="A14" s="58">
        <v>9</v>
      </c>
      <c r="B14" s="80"/>
      <c r="C14" s="75"/>
      <c r="D14" s="70"/>
      <c r="E14" s="70"/>
      <c r="F14" s="70"/>
      <c r="G14" s="85"/>
      <c r="H14" s="165">
        <f t="shared" si="0"/>
        <v>0</v>
      </c>
      <c r="I14" s="55">
        <f>SUM(H12:H14)</f>
        <v>0</v>
      </c>
      <c r="J14" s="61"/>
      <c r="K14" s="56">
        <f>J14-I14</f>
        <v>0</v>
      </c>
    </row>
    <row r="15" spans="1:11" ht="18" customHeight="1" x14ac:dyDescent="0.15">
      <c r="A15" s="58">
        <v>10</v>
      </c>
      <c r="B15" s="81"/>
      <c r="C15" s="76"/>
      <c r="D15" s="71"/>
      <c r="E15" s="71"/>
      <c r="F15" s="71"/>
      <c r="G15" s="86"/>
      <c r="H15" s="164">
        <f t="shared" si="0"/>
        <v>0</v>
      </c>
      <c r="I15" s="53"/>
      <c r="J15" s="53"/>
      <c r="K15" s="53"/>
    </row>
    <row r="16" spans="1:11" ht="18" customHeight="1" thickBot="1" x14ac:dyDescent="0.2">
      <c r="A16" s="58">
        <v>11</v>
      </c>
      <c r="B16" s="79"/>
      <c r="C16" s="74"/>
      <c r="D16" s="69"/>
      <c r="E16" s="69"/>
      <c r="F16" s="69"/>
      <c r="G16" s="84"/>
      <c r="H16" s="59">
        <f t="shared" si="0"/>
        <v>0</v>
      </c>
      <c r="I16" s="8"/>
      <c r="J16" s="57"/>
      <c r="K16" s="8"/>
    </row>
    <row r="17" spans="1:15" ht="18" customHeight="1" thickBot="1" x14ac:dyDescent="0.2">
      <c r="A17" s="58">
        <v>12</v>
      </c>
      <c r="B17" s="82"/>
      <c r="C17" s="77"/>
      <c r="D17" s="72"/>
      <c r="E17" s="72"/>
      <c r="F17" s="72"/>
      <c r="G17" s="87"/>
      <c r="H17" s="165">
        <f t="shared" si="0"/>
        <v>0</v>
      </c>
      <c r="I17" s="55">
        <f>SUM(H15:H17)</f>
        <v>0</v>
      </c>
      <c r="J17" s="61"/>
      <c r="K17" s="56">
        <f>J17-I17</f>
        <v>0</v>
      </c>
    </row>
    <row r="18" spans="1:15" ht="18" customHeight="1" thickTop="1" x14ac:dyDescent="0.15">
      <c r="A18" s="26" t="s">
        <v>16</v>
      </c>
      <c r="B18" s="54">
        <f t="shared" ref="B18:K18" si="1">SUM(B6:B17)</f>
        <v>0</v>
      </c>
      <c r="C18" s="54">
        <f t="shared" si="1"/>
        <v>0</v>
      </c>
      <c r="D18" s="54">
        <f t="shared" si="1"/>
        <v>0</v>
      </c>
      <c r="E18" s="54">
        <f t="shared" si="1"/>
        <v>0</v>
      </c>
      <c r="F18" s="54">
        <f t="shared" si="1"/>
        <v>0</v>
      </c>
      <c r="G18" s="95">
        <f t="shared" si="1"/>
        <v>0</v>
      </c>
      <c r="H18" s="54">
        <f t="shared" si="1"/>
        <v>0</v>
      </c>
      <c r="I18" s="54">
        <f t="shared" si="1"/>
        <v>0</v>
      </c>
      <c r="J18" s="54">
        <f t="shared" si="1"/>
        <v>0</v>
      </c>
      <c r="K18" s="54">
        <f t="shared" si="1"/>
        <v>0</v>
      </c>
    </row>
    <row r="19" spans="1:15" ht="18" customHeight="1" thickBot="1" x14ac:dyDescent="0.2">
      <c r="A19" s="28" t="s">
        <v>17</v>
      </c>
      <c r="B19" s="29"/>
      <c r="C19" s="29"/>
      <c r="D19" s="29"/>
      <c r="E19" s="29"/>
      <c r="F19" s="29"/>
      <c r="G19" s="29"/>
      <c r="H19" s="29">
        <f>SUM(B19:G19)</f>
        <v>0</v>
      </c>
      <c r="K19" s="30" t="s">
        <v>18</v>
      </c>
    </row>
    <row r="20" spans="1:15" ht="18" customHeight="1" thickTop="1" x14ac:dyDescent="0.15">
      <c r="A20" s="26" t="s">
        <v>19</v>
      </c>
      <c r="B20" s="52"/>
      <c r="C20" s="52"/>
      <c r="D20" s="52"/>
      <c r="E20" s="52"/>
      <c r="F20" s="52"/>
      <c r="G20" s="96"/>
      <c r="H20" s="27">
        <f>SUM(B20:G20)</f>
        <v>0</v>
      </c>
      <c r="I20" s="10"/>
      <c r="J20" s="62" t="s">
        <v>20</v>
      </c>
      <c r="K20" s="64"/>
      <c r="N20" s="12"/>
      <c r="O20" s="12"/>
    </row>
    <row r="21" spans="1:15" ht="18" customHeight="1" x14ac:dyDescent="0.15">
      <c r="A21" s="26" t="s">
        <v>21</v>
      </c>
      <c r="B21" s="27">
        <f>B18-B20</f>
        <v>0</v>
      </c>
      <c r="C21" s="27">
        <f>C18-C20</f>
        <v>0</v>
      </c>
      <c r="D21" s="27">
        <f>D18-D20</f>
        <v>0</v>
      </c>
      <c r="E21" s="27">
        <f>E18-E20</f>
        <v>0</v>
      </c>
      <c r="F21" s="27"/>
      <c r="G21" s="97">
        <f>G18-G20</f>
        <v>0</v>
      </c>
      <c r="H21" s="27">
        <f>SUM(B21:G21)</f>
        <v>0</v>
      </c>
      <c r="I21" s="10"/>
      <c r="J21" s="62" t="s">
        <v>22</v>
      </c>
      <c r="K21" s="65"/>
      <c r="N21" s="12"/>
      <c r="O21" s="12"/>
    </row>
    <row r="22" spans="1:15" ht="18" customHeight="1" thickBot="1" x14ac:dyDescent="0.2">
      <c r="A22" s="26" t="s">
        <v>23</v>
      </c>
      <c r="B22" s="31"/>
      <c r="C22" s="31"/>
      <c r="D22" s="31"/>
      <c r="E22" s="31"/>
      <c r="F22" s="31"/>
      <c r="G22" s="98"/>
      <c r="H22" s="31"/>
      <c r="I22" s="10"/>
      <c r="J22" s="62" t="s">
        <v>24</v>
      </c>
      <c r="K22" s="66"/>
      <c r="N22" s="12"/>
      <c r="O22" s="12"/>
    </row>
    <row r="23" spans="1:15" ht="18" customHeight="1" thickTop="1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32" t="s">
        <v>12</v>
      </c>
      <c r="K23" s="63">
        <f>SUM(K20:K22)</f>
        <v>0</v>
      </c>
      <c r="N23" s="12"/>
      <c r="O23" s="12"/>
    </row>
    <row r="24" spans="1:15" ht="18" customHeight="1" x14ac:dyDescent="0.15">
      <c r="A24" s="33" t="s">
        <v>25</v>
      </c>
      <c r="B24" s="12" t="s">
        <v>42</v>
      </c>
      <c r="H24" s="10"/>
      <c r="I24" s="10"/>
      <c r="K24" s="12">
        <f>K18-K23</f>
        <v>0</v>
      </c>
    </row>
    <row r="25" spans="1:15" ht="18" customHeight="1" x14ac:dyDescent="0.15">
      <c r="A25" s="12"/>
      <c r="B25" s="12" t="s">
        <v>43</v>
      </c>
      <c r="H25" s="10"/>
      <c r="I25" s="10"/>
      <c r="J25" s="10"/>
      <c r="K25" s="10"/>
    </row>
    <row r="26" spans="1:15" ht="18" customHeight="1" x14ac:dyDescent="0.15">
      <c r="A26" s="12"/>
      <c r="H26" s="10"/>
      <c r="I26" s="10"/>
      <c r="J26" s="10"/>
      <c r="K26" s="10"/>
    </row>
    <row r="27" spans="1:15" ht="18" customHeight="1" x14ac:dyDescent="0.15">
      <c r="A27" s="34" t="s">
        <v>26</v>
      </c>
      <c r="I27" s="10"/>
      <c r="J27" s="10"/>
      <c r="K27" s="10"/>
    </row>
    <row r="28" spans="1:15" ht="18" customHeight="1" x14ac:dyDescent="0.15">
      <c r="A28" s="34" t="s">
        <v>18</v>
      </c>
      <c r="B28" s="35" t="s">
        <v>27</v>
      </c>
      <c r="C28" s="35" t="s">
        <v>28</v>
      </c>
      <c r="D28" s="35" t="s">
        <v>29</v>
      </c>
      <c r="E28" s="35" t="s">
        <v>12</v>
      </c>
      <c r="F28" s="35"/>
      <c r="G28" s="35" t="s">
        <v>30</v>
      </c>
      <c r="I28" s="10"/>
      <c r="J28" s="10"/>
      <c r="K28" s="10"/>
    </row>
    <row r="29" spans="1:15" ht="18" customHeight="1" x14ac:dyDescent="0.15">
      <c r="A29" s="34"/>
      <c r="B29" s="8" t="s">
        <v>31</v>
      </c>
      <c r="C29" s="8"/>
      <c r="D29" s="8"/>
      <c r="E29" s="9">
        <f>SUM(C29:D29)</f>
        <v>0</v>
      </c>
      <c r="F29" s="9"/>
      <c r="G29" s="27"/>
      <c r="I29" s="10"/>
    </row>
    <row r="30" spans="1:15" ht="18" customHeight="1" x14ac:dyDescent="0.15">
      <c r="A30" s="34"/>
      <c r="B30" s="8" t="s">
        <v>32</v>
      </c>
      <c r="C30" s="8"/>
      <c r="D30" s="8"/>
      <c r="E30" s="9">
        <f>SUM(C30:D30)</f>
        <v>0</v>
      </c>
      <c r="F30" s="9"/>
      <c r="G30" s="27"/>
      <c r="I30" s="10"/>
    </row>
    <row r="31" spans="1:15" ht="18" customHeight="1" x14ac:dyDescent="0.15">
      <c r="A31" s="34"/>
      <c r="B31" s="8" t="s">
        <v>33</v>
      </c>
      <c r="C31" s="8"/>
      <c r="D31" s="8"/>
      <c r="E31" s="9">
        <f>SUM(C31:D31)</f>
        <v>0</v>
      </c>
      <c r="F31" s="9"/>
      <c r="G31" s="27"/>
      <c r="I31" s="10"/>
    </row>
    <row r="32" spans="1:15" ht="18" customHeight="1" x14ac:dyDescent="0.15">
      <c r="A32" s="34"/>
      <c r="B32" s="27" t="s">
        <v>12</v>
      </c>
      <c r="C32" s="27">
        <f>SUM(C29:C31)</f>
        <v>0</v>
      </c>
      <c r="D32" s="27">
        <f>SUM(D29:D31)</f>
        <v>0</v>
      </c>
      <c r="E32" s="27">
        <f>SUM(E29:E31)</f>
        <v>0</v>
      </c>
      <c r="F32" s="27"/>
      <c r="G32" s="27"/>
      <c r="I32" s="10"/>
    </row>
    <row r="33" spans="1:14" ht="18" customHeight="1" x14ac:dyDescent="0.15">
      <c r="A33" s="34"/>
      <c r="B33" s="27" t="s">
        <v>30</v>
      </c>
      <c r="C33" s="27"/>
      <c r="D33" s="27"/>
      <c r="E33" s="27"/>
      <c r="F33" s="88"/>
      <c r="I33" s="10"/>
    </row>
    <row r="34" spans="1:14" ht="18" customHeight="1" x14ac:dyDescent="0.15">
      <c r="A34" s="34"/>
      <c r="B34" s="12" t="s">
        <v>45</v>
      </c>
      <c r="I34" s="10"/>
    </row>
    <row r="35" spans="1:14" ht="18" customHeight="1" x14ac:dyDescent="0.15">
      <c r="A35" s="34"/>
      <c r="B35" s="12" t="s">
        <v>46</v>
      </c>
      <c r="I35" s="10"/>
    </row>
    <row r="36" spans="1:14" ht="18" customHeight="1" x14ac:dyDescent="0.15">
      <c r="A36" s="34"/>
      <c r="B36" s="12" t="s">
        <v>47</v>
      </c>
      <c r="I36" s="10"/>
    </row>
    <row r="37" spans="1:14" ht="18" customHeight="1" x14ac:dyDescent="0.15">
      <c r="A37" s="34"/>
      <c r="B37" s="36" t="s">
        <v>34</v>
      </c>
      <c r="I37" s="10"/>
    </row>
    <row r="38" spans="1:14" s="39" customFormat="1" ht="18" customHeight="1" x14ac:dyDescent="0.15">
      <c r="A38" s="34" t="s">
        <v>18</v>
      </c>
      <c r="B38" s="37" t="s">
        <v>35</v>
      </c>
      <c r="C38" s="167" t="s">
        <v>27</v>
      </c>
      <c r="D38" s="188" t="s">
        <v>19</v>
      </c>
      <c r="E38" s="188"/>
      <c r="F38" s="90"/>
      <c r="G38" s="37"/>
      <c r="H38" s="167" t="s">
        <v>27</v>
      </c>
      <c r="I38" s="188" t="s">
        <v>36</v>
      </c>
      <c r="J38" s="188"/>
      <c r="K38" s="37"/>
      <c r="L38" s="12"/>
      <c r="M38" s="12"/>
      <c r="N38" s="37"/>
    </row>
    <row r="39" spans="1:14" s="39" customFormat="1" ht="18" customHeight="1" x14ac:dyDescent="0.15">
      <c r="B39" s="37" t="s">
        <v>18</v>
      </c>
      <c r="C39" s="167" t="s">
        <v>37</v>
      </c>
      <c r="D39" s="167" t="s">
        <v>38</v>
      </c>
      <c r="E39" s="167" t="s">
        <v>39</v>
      </c>
      <c r="F39" s="90"/>
      <c r="G39" s="13"/>
      <c r="H39" s="167" t="s">
        <v>37</v>
      </c>
      <c r="I39" s="167" t="s">
        <v>38</v>
      </c>
      <c r="J39" s="167" t="s">
        <v>39</v>
      </c>
      <c r="K39" s="37"/>
      <c r="L39" s="12"/>
      <c r="M39" s="12"/>
      <c r="N39" s="37"/>
    </row>
    <row r="40" spans="1:14" s="39" customFormat="1" ht="18" customHeight="1" x14ac:dyDescent="0.15">
      <c r="C40" s="4"/>
      <c r="D40" s="5"/>
      <c r="E40" s="40"/>
      <c r="F40" s="90"/>
      <c r="G40" s="37"/>
      <c r="H40" s="6"/>
      <c r="I40" s="5"/>
      <c r="J40" s="41"/>
      <c r="K40" s="37"/>
      <c r="L40" s="12"/>
      <c r="M40" s="12"/>
      <c r="N40" s="37"/>
    </row>
    <row r="41" spans="1:14" ht="18" customHeight="1" x14ac:dyDescent="0.15">
      <c r="B41" s="39"/>
      <c r="C41" s="4"/>
      <c r="D41" s="5"/>
      <c r="E41" s="40"/>
      <c r="F41" s="90"/>
      <c r="G41" s="37"/>
      <c r="H41" s="6"/>
      <c r="I41" s="5"/>
      <c r="J41" s="41"/>
      <c r="K41" s="37"/>
      <c r="L41" s="12"/>
      <c r="M41" s="12"/>
      <c r="N41" s="37"/>
    </row>
    <row r="42" spans="1:14" ht="18" customHeight="1" x14ac:dyDescent="0.15">
      <c r="B42" s="25"/>
      <c r="C42" s="4"/>
      <c r="D42" s="5"/>
      <c r="E42" s="40"/>
      <c r="F42" s="90"/>
      <c r="H42" s="4"/>
      <c r="I42" s="5"/>
      <c r="J42" s="41"/>
      <c r="K42" s="37"/>
      <c r="L42" s="12"/>
      <c r="M42" s="12"/>
      <c r="N42" s="37"/>
    </row>
    <row r="43" spans="1:14" ht="18" customHeight="1" x14ac:dyDescent="0.15">
      <c r="B43" s="25"/>
      <c r="C43" s="4"/>
      <c r="D43" s="5"/>
      <c r="E43" s="40"/>
      <c r="F43" s="90"/>
      <c r="H43" s="4"/>
      <c r="I43" s="5"/>
      <c r="J43" s="41"/>
      <c r="K43" s="37"/>
      <c r="L43" s="12"/>
      <c r="M43" s="12"/>
      <c r="N43" s="37"/>
    </row>
    <row r="44" spans="1:14" ht="18" customHeight="1" x14ac:dyDescent="0.15">
      <c r="B44" s="25"/>
      <c r="C44" s="4"/>
      <c r="D44" s="5"/>
      <c r="E44" s="40"/>
      <c r="F44" s="90"/>
      <c r="H44" s="4"/>
      <c r="I44" s="5"/>
      <c r="J44" s="41"/>
      <c r="K44" s="37"/>
      <c r="L44" s="12"/>
      <c r="M44" s="12"/>
      <c r="N44" s="37"/>
    </row>
    <row r="45" spans="1:14" ht="18" customHeight="1" x14ac:dyDescent="0.15">
      <c r="B45" s="25"/>
      <c r="C45" s="4"/>
      <c r="D45" s="5"/>
      <c r="E45" s="40"/>
      <c r="F45" s="90"/>
      <c r="H45" s="4"/>
      <c r="I45" s="5"/>
      <c r="J45" s="41"/>
      <c r="K45" s="37"/>
      <c r="L45" s="12"/>
      <c r="M45" s="12"/>
      <c r="N45" s="37"/>
    </row>
    <row r="46" spans="1:14" ht="18" customHeight="1" x14ac:dyDescent="0.15">
      <c r="B46" s="25"/>
      <c r="C46" s="4"/>
      <c r="D46" s="5"/>
      <c r="E46" s="40"/>
      <c r="F46" s="90"/>
      <c r="H46" s="4"/>
      <c r="I46" s="5"/>
      <c r="J46" s="41"/>
      <c r="K46" s="37"/>
      <c r="L46" s="12"/>
      <c r="M46" s="12"/>
      <c r="N46" s="37"/>
    </row>
    <row r="47" spans="1:14" ht="18" customHeight="1" x14ac:dyDescent="0.15">
      <c r="B47" s="25"/>
      <c r="C47" s="4"/>
      <c r="D47" s="5"/>
      <c r="E47" s="40"/>
      <c r="F47" s="90"/>
      <c r="H47" s="4"/>
      <c r="I47" s="5"/>
      <c r="J47" s="41"/>
      <c r="K47" s="37"/>
      <c r="L47" s="12"/>
      <c r="M47" s="12"/>
      <c r="N47" s="37"/>
    </row>
    <row r="48" spans="1:14" ht="18" customHeight="1" x14ac:dyDescent="0.15">
      <c r="B48" s="25"/>
      <c r="C48" s="4"/>
      <c r="D48" s="5"/>
      <c r="E48" s="40"/>
      <c r="F48" s="90"/>
      <c r="H48" s="4"/>
      <c r="I48" s="5"/>
      <c r="J48" s="41"/>
      <c r="K48" s="37"/>
      <c r="L48" s="12"/>
      <c r="M48" s="12"/>
      <c r="N48" s="37"/>
    </row>
    <row r="49" spans="2:14" ht="18" customHeight="1" x14ac:dyDescent="0.15">
      <c r="B49" s="25"/>
      <c r="C49" s="4"/>
      <c r="D49" s="5"/>
      <c r="E49" s="40"/>
      <c r="F49" s="90"/>
      <c r="H49" s="4"/>
      <c r="I49" s="5"/>
      <c r="J49" s="41"/>
      <c r="K49" s="37"/>
      <c r="L49" s="12"/>
      <c r="M49" s="12"/>
      <c r="N49" s="37"/>
    </row>
    <row r="50" spans="2:14" ht="18" customHeight="1" x14ac:dyDescent="0.15">
      <c r="B50" s="25"/>
      <c r="C50" s="4"/>
      <c r="D50" s="5"/>
      <c r="E50" s="40"/>
      <c r="F50" s="90"/>
      <c r="H50" s="4"/>
      <c r="I50" s="5"/>
      <c r="J50" s="41"/>
      <c r="K50" s="37"/>
      <c r="L50" s="12"/>
      <c r="M50" s="12"/>
      <c r="N50" s="37"/>
    </row>
    <row r="51" spans="2:14" ht="18" customHeight="1" x14ac:dyDescent="0.15">
      <c r="B51" s="25"/>
      <c r="C51" s="4"/>
      <c r="D51" s="5"/>
      <c r="E51" s="40"/>
      <c r="F51" s="90"/>
      <c r="H51" s="4"/>
      <c r="I51" s="5"/>
      <c r="J51" s="41"/>
      <c r="K51" s="37"/>
      <c r="L51" s="12"/>
      <c r="M51" s="12"/>
      <c r="N51" s="37"/>
    </row>
    <row r="52" spans="2:14" ht="18" customHeight="1" x14ac:dyDescent="0.15">
      <c r="B52" s="25"/>
      <c r="C52" s="4"/>
      <c r="D52" s="5"/>
      <c r="E52" s="40"/>
      <c r="F52" s="90"/>
      <c r="H52" s="4"/>
      <c r="I52" s="5"/>
      <c r="J52" s="41"/>
      <c r="K52" s="37"/>
      <c r="L52" s="12"/>
      <c r="M52" s="12"/>
      <c r="N52" s="37"/>
    </row>
    <row r="53" spans="2:14" ht="18" customHeight="1" x14ac:dyDescent="0.15">
      <c r="B53" s="25"/>
      <c r="C53" s="4"/>
      <c r="D53" s="5"/>
      <c r="E53" s="40"/>
      <c r="F53" s="90"/>
      <c r="H53" s="4"/>
      <c r="I53" s="5"/>
      <c r="J53" s="41"/>
      <c r="K53" s="37"/>
      <c r="L53" s="12"/>
      <c r="M53" s="12"/>
      <c r="N53" s="37"/>
    </row>
    <row r="54" spans="2:14" ht="18" customHeight="1" x14ac:dyDescent="0.15">
      <c r="B54" s="25"/>
      <c r="C54" s="4"/>
      <c r="D54" s="5"/>
      <c r="E54" s="40"/>
      <c r="F54" s="90"/>
      <c r="H54" s="4"/>
      <c r="I54" s="5"/>
      <c r="J54" s="41"/>
      <c r="K54" s="37"/>
      <c r="L54" s="12"/>
      <c r="M54" s="12"/>
      <c r="N54" s="37"/>
    </row>
    <row r="55" spans="2:14" ht="18" customHeight="1" x14ac:dyDescent="0.15">
      <c r="B55" s="25"/>
      <c r="C55" s="4"/>
      <c r="D55" s="5"/>
      <c r="E55" s="40"/>
      <c r="F55" s="90"/>
      <c r="H55" s="4"/>
      <c r="I55" s="5"/>
      <c r="J55" s="41"/>
      <c r="K55" s="37"/>
      <c r="L55" s="12"/>
      <c r="M55" s="12"/>
      <c r="N55" s="37"/>
    </row>
    <row r="56" spans="2:14" ht="18" customHeight="1" x14ac:dyDescent="0.15">
      <c r="B56" s="25"/>
      <c r="C56" s="4"/>
      <c r="D56" s="5"/>
      <c r="E56" s="40"/>
      <c r="F56" s="90"/>
      <c r="H56" s="42"/>
      <c r="I56" s="8"/>
      <c r="J56" s="41"/>
      <c r="K56" s="37"/>
      <c r="L56" s="12"/>
      <c r="M56" s="12"/>
      <c r="N56" s="37"/>
    </row>
    <row r="57" spans="2:14" ht="18" customHeight="1" x14ac:dyDescent="0.15">
      <c r="B57" s="25"/>
      <c r="C57" s="42"/>
      <c r="D57" s="8"/>
      <c r="E57" s="40"/>
      <c r="F57" s="90"/>
      <c r="H57" s="8"/>
      <c r="I57" s="8"/>
      <c r="J57" s="41"/>
      <c r="K57" s="37"/>
      <c r="L57" s="12"/>
      <c r="M57" s="12"/>
      <c r="N57" s="37"/>
    </row>
    <row r="58" spans="2:14" ht="18" customHeight="1" x14ac:dyDescent="0.15">
      <c r="B58" s="25"/>
      <c r="C58" s="8"/>
      <c r="D58" s="8"/>
      <c r="E58" s="40"/>
      <c r="F58" s="90"/>
      <c r="H58" s="8"/>
      <c r="I58" s="8"/>
      <c r="J58" s="41"/>
      <c r="K58" s="37"/>
      <c r="L58" s="12"/>
      <c r="M58" s="12"/>
      <c r="N58" s="37"/>
    </row>
    <row r="59" spans="2:14" ht="18" customHeight="1" x14ac:dyDescent="0.15">
      <c r="B59" s="25"/>
      <c r="C59" s="8"/>
      <c r="D59" s="8"/>
      <c r="E59" s="40"/>
      <c r="F59" s="90"/>
      <c r="H59" s="8"/>
      <c r="I59" s="8"/>
      <c r="J59" s="41"/>
      <c r="K59" s="37"/>
      <c r="L59" s="12"/>
      <c r="M59" s="12"/>
      <c r="N59" s="37"/>
    </row>
    <row r="60" spans="2:14" ht="18" customHeight="1" x14ac:dyDescent="0.15">
      <c r="B60" s="25"/>
      <c r="C60" s="42"/>
      <c r="D60" s="43"/>
      <c r="E60" s="40"/>
      <c r="F60" s="90"/>
      <c r="H60" s="42"/>
      <c r="I60" s="44"/>
      <c r="J60" s="41"/>
      <c r="K60" s="37"/>
      <c r="L60" s="12"/>
      <c r="M60" s="12"/>
      <c r="N60" s="37"/>
    </row>
    <row r="61" spans="2:14" ht="18" customHeight="1" x14ac:dyDescent="0.15">
      <c r="B61" s="25"/>
      <c r="C61" s="32" t="s">
        <v>12</v>
      </c>
      <c r="D61" s="32">
        <f>SUM(D40:D60)</f>
        <v>0</v>
      </c>
      <c r="E61" s="45"/>
      <c r="F61" s="91"/>
      <c r="H61" s="46" t="s">
        <v>12</v>
      </c>
      <c r="I61" s="32">
        <f>SUM(I40:I60)</f>
        <v>0</v>
      </c>
      <c r="J61" s="47">
        <f>SUM(J40:J60)</f>
        <v>0</v>
      </c>
      <c r="K61" s="37"/>
      <c r="L61" s="12"/>
      <c r="M61" s="12"/>
      <c r="N61" s="37"/>
    </row>
    <row r="62" spans="2:14" ht="18" customHeight="1" x14ac:dyDescent="0.15">
      <c r="B62" s="25"/>
      <c r="C62" s="10"/>
      <c r="D62" s="10"/>
      <c r="E62" s="10"/>
      <c r="F62" s="10"/>
      <c r="K62" s="37"/>
      <c r="L62" s="12"/>
      <c r="M62" s="12"/>
      <c r="N62" s="37"/>
    </row>
    <row r="63" spans="2:14" ht="18" customHeight="1" x14ac:dyDescent="0.15">
      <c r="B63" s="25"/>
      <c r="D63" s="12" t="s">
        <v>18</v>
      </c>
      <c r="E63" s="25"/>
      <c r="F63" s="25"/>
      <c r="K63" s="37"/>
      <c r="L63" s="12"/>
      <c r="M63" s="12"/>
      <c r="N63" s="37"/>
    </row>
    <row r="64" spans="2:14" ht="18" customHeight="1" x14ac:dyDescent="0.15">
      <c r="B64" s="25"/>
      <c r="C64" s="39" t="s">
        <v>44</v>
      </c>
      <c r="D64" s="25"/>
      <c r="E64" s="25"/>
      <c r="F64" s="25"/>
      <c r="K64" s="10"/>
      <c r="M64" s="12"/>
      <c r="N64" s="37"/>
    </row>
    <row r="65" spans="2:17" ht="18" customHeight="1" x14ac:dyDescent="0.15">
      <c r="B65" s="25"/>
      <c r="C65" s="39"/>
      <c r="D65" s="25"/>
      <c r="E65" s="25"/>
      <c r="F65" s="25"/>
      <c r="K65" s="10"/>
      <c r="M65" s="12"/>
      <c r="N65" s="37"/>
    </row>
    <row r="66" spans="2:17" ht="18" customHeight="1" x14ac:dyDescent="0.15">
      <c r="B66" s="39" t="s">
        <v>40</v>
      </c>
      <c r="C66" s="38" t="s">
        <v>27</v>
      </c>
      <c r="D66" s="189" t="s">
        <v>19</v>
      </c>
      <c r="E66" s="190"/>
      <c r="F66" s="89"/>
      <c r="H66" s="38" t="s">
        <v>27</v>
      </c>
      <c r="I66" s="189" t="s">
        <v>36</v>
      </c>
      <c r="J66" s="190"/>
      <c r="M66" s="12"/>
      <c r="O66" s="12"/>
      <c r="Q66" s="12"/>
    </row>
    <row r="67" spans="2:17" ht="18" customHeight="1" x14ac:dyDescent="0.15">
      <c r="C67" s="38" t="s">
        <v>37</v>
      </c>
      <c r="D67" s="38" t="s">
        <v>38</v>
      </c>
      <c r="E67" s="38" t="s">
        <v>39</v>
      </c>
      <c r="F67" s="89"/>
      <c r="H67" s="38" t="s">
        <v>37</v>
      </c>
      <c r="I67" s="38" t="s">
        <v>38</v>
      </c>
      <c r="J67" s="38" t="s">
        <v>39</v>
      </c>
      <c r="M67" s="12"/>
      <c r="O67" s="12"/>
      <c r="Q67" s="12"/>
    </row>
    <row r="68" spans="2:17" ht="18" customHeight="1" x14ac:dyDescent="0.15">
      <c r="C68" s="4"/>
      <c r="D68" s="7"/>
      <c r="E68" s="48"/>
      <c r="F68" s="92"/>
      <c r="H68" s="4"/>
      <c r="I68" s="7"/>
      <c r="J68" s="48"/>
      <c r="M68" s="12"/>
      <c r="O68" s="12"/>
      <c r="Q68" s="12"/>
    </row>
    <row r="69" spans="2:17" ht="18" customHeight="1" x14ac:dyDescent="0.15">
      <c r="C69" s="4"/>
      <c r="D69" s="7"/>
      <c r="E69" s="48"/>
      <c r="F69" s="92"/>
      <c r="H69" s="6"/>
      <c r="I69" s="7"/>
      <c r="J69" s="48"/>
      <c r="M69" s="12"/>
      <c r="O69" s="12"/>
      <c r="Q69" s="12"/>
    </row>
    <row r="70" spans="2:17" ht="18" customHeight="1" x14ac:dyDescent="0.15">
      <c r="C70" s="4"/>
      <c r="D70" s="7"/>
      <c r="E70" s="48"/>
      <c r="F70" s="92"/>
      <c r="H70" s="6"/>
      <c r="I70" s="7"/>
      <c r="J70" s="48"/>
      <c r="M70" s="12"/>
      <c r="O70" s="12"/>
      <c r="Q70" s="12"/>
    </row>
    <row r="71" spans="2:17" ht="18" customHeight="1" x14ac:dyDescent="0.15">
      <c r="C71" s="4"/>
      <c r="D71" s="7"/>
      <c r="E71" s="48"/>
      <c r="F71" s="92"/>
      <c r="H71" s="6"/>
      <c r="I71" s="7"/>
      <c r="J71" s="48"/>
      <c r="M71" s="12"/>
      <c r="O71" s="12"/>
      <c r="Q71" s="12"/>
    </row>
    <row r="72" spans="2:17" ht="18" customHeight="1" x14ac:dyDescent="0.15">
      <c r="C72" s="4"/>
      <c r="D72" s="7"/>
      <c r="E72" s="48"/>
      <c r="F72" s="92"/>
      <c r="H72" s="6"/>
      <c r="I72" s="7"/>
      <c r="J72" s="48"/>
      <c r="M72" s="12"/>
      <c r="O72" s="12"/>
      <c r="Q72" s="12"/>
    </row>
    <row r="73" spans="2:17" ht="18" customHeight="1" x14ac:dyDescent="0.15">
      <c r="C73" s="4"/>
      <c r="D73" s="7"/>
      <c r="E73" s="48"/>
      <c r="F73" s="92"/>
      <c r="H73" s="6"/>
      <c r="I73" s="7"/>
      <c r="J73" s="48"/>
      <c r="M73" s="12"/>
      <c r="O73" s="12"/>
      <c r="Q73" s="12"/>
    </row>
    <row r="74" spans="2:17" ht="18" customHeight="1" x14ac:dyDescent="0.15">
      <c r="C74" s="4"/>
      <c r="D74" s="7"/>
      <c r="E74" s="48"/>
      <c r="F74" s="92"/>
      <c r="H74" s="6"/>
      <c r="I74" s="7"/>
      <c r="J74" s="48"/>
      <c r="M74" s="12"/>
      <c r="O74" s="12"/>
      <c r="Q74" s="12"/>
    </row>
    <row r="75" spans="2:17" ht="18" customHeight="1" x14ac:dyDescent="0.15">
      <c r="C75" s="4"/>
      <c r="D75" s="7"/>
      <c r="E75" s="48"/>
      <c r="F75" s="92"/>
      <c r="H75" s="6"/>
      <c r="I75" s="7"/>
      <c r="J75" s="48"/>
      <c r="M75" s="12"/>
      <c r="O75" s="12"/>
      <c r="Q75" s="12"/>
    </row>
    <row r="76" spans="2:17" ht="18" customHeight="1" x14ac:dyDescent="0.15">
      <c r="C76" s="4"/>
      <c r="D76" s="7"/>
      <c r="E76" s="48"/>
      <c r="F76" s="92"/>
      <c r="H76" s="6"/>
      <c r="I76" s="7"/>
      <c r="J76" s="48"/>
      <c r="M76" s="12"/>
      <c r="O76" s="12"/>
      <c r="Q76" s="12"/>
    </row>
    <row r="77" spans="2:17" ht="18" customHeight="1" x14ac:dyDescent="0.15">
      <c r="C77" s="4"/>
      <c r="D77" s="7"/>
      <c r="E77" s="48"/>
      <c r="F77" s="92"/>
      <c r="H77" s="6"/>
      <c r="I77" s="7"/>
      <c r="J77" s="48"/>
      <c r="M77" s="12"/>
      <c r="O77" s="12"/>
      <c r="Q77" s="12"/>
    </row>
    <row r="78" spans="2:17" ht="18" customHeight="1" x14ac:dyDescent="0.15">
      <c r="C78" s="4"/>
      <c r="D78" s="7"/>
      <c r="E78" s="48"/>
      <c r="F78" s="92"/>
      <c r="H78" s="6"/>
      <c r="I78" s="7"/>
      <c r="J78" s="48"/>
      <c r="M78" s="12"/>
      <c r="O78" s="12"/>
      <c r="Q78" s="12"/>
    </row>
    <row r="79" spans="2:17" ht="18" customHeight="1" x14ac:dyDescent="0.15">
      <c r="C79" s="4"/>
      <c r="D79" s="7"/>
      <c r="E79" s="48"/>
      <c r="F79" s="92"/>
      <c r="H79" s="6"/>
      <c r="I79" s="7"/>
      <c r="J79" s="48"/>
      <c r="M79" s="12"/>
      <c r="O79" s="12"/>
      <c r="Q79" s="12"/>
    </row>
    <row r="80" spans="2:17" ht="18" customHeight="1" x14ac:dyDescent="0.15">
      <c r="C80" s="4"/>
      <c r="D80" s="7"/>
      <c r="E80" s="48"/>
      <c r="F80" s="92"/>
      <c r="H80" s="4"/>
      <c r="I80" s="7"/>
      <c r="J80" s="48"/>
      <c r="M80" s="12"/>
      <c r="O80" s="12"/>
      <c r="Q80" s="12"/>
    </row>
    <row r="81" spans="1:18" ht="18" customHeight="1" x14ac:dyDescent="0.15">
      <c r="C81" s="4"/>
      <c r="D81" s="7"/>
      <c r="E81" s="48"/>
      <c r="F81" s="92"/>
      <c r="H81" s="32" t="s">
        <v>12</v>
      </c>
      <c r="I81" s="32">
        <f>SUM(I68:I80)</f>
        <v>0</v>
      </c>
      <c r="J81" s="45">
        <f>SUM(J68:J80)</f>
        <v>0</v>
      </c>
      <c r="M81" s="12"/>
      <c r="O81" s="12"/>
      <c r="Q81" s="12"/>
    </row>
    <row r="82" spans="1:18" ht="18" customHeight="1" x14ac:dyDescent="0.15">
      <c r="C82" s="4"/>
      <c r="D82" s="7"/>
      <c r="E82" s="48"/>
      <c r="F82" s="92"/>
      <c r="M82" s="12"/>
      <c r="O82" s="12"/>
      <c r="Q82" s="12"/>
    </row>
    <row r="83" spans="1:18" ht="18" customHeight="1" x14ac:dyDescent="0.15">
      <c r="C83" s="42"/>
      <c r="D83" s="8"/>
      <c r="E83" s="48"/>
      <c r="F83" s="92"/>
      <c r="M83" s="12"/>
      <c r="O83" s="12"/>
      <c r="Q83" s="12"/>
    </row>
    <row r="84" spans="1:18" ht="18" customHeight="1" x14ac:dyDescent="0.15">
      <c r="C84" s="32" t="s">
        <v>12</v>
      </c>
      <c r="D84" s="32">
        <f>SUM(D67:D83)</f>
        <v>0</v>
      </c>
      <c r="E84" s="32">
        <f>SUM(E67:E83)</f>
        <v>0</v>
      </c>
      <c r="F84" s="93"/>
      <c r="H84" s="10"/>
      <c r="I84" s="10"/>
      <c r="J84" s="10"/>
      <c r="M84" s="12"/>
      <c r="O84" s="12"/>
      <c r="Q84" s="12"/>
    </row>
    <row r="85" spans="1:18" ht="18" customHeight="1" x14ac:dyDescent="0.15">
      <c r="M85" s="12"/>
      <c r="O85" s="12"/>
      <c r="Q85" s="12"/>
    </row>
    <row r="86" spans="1:18" ht="18" customHeight="1" x14ac:dyDescent="0.15">
      <c r="D86" s="12" t="s">
        <v>18</v>
      </c>
      <c r="M86" s="12"/>
      <c r="O86" s="12"/>
      <c r="Q86" s="12"/>
    </row>
    <row r="87" spans="1:18" s="51" customFormat="1" ht="18" customHeight="1" x14ac:dyDescent="0.15">
      <c r="A87" s="49"/>
      <c r="B87" s="50"/>
      <c r="C87" s="50"/>
      <c r="D87" s="50"/>
      <c r="E87" s="50"/>
      <c r="F87" s="50"/>
      <c r="G87" s="50"/>
      <c r="H87" s="50"/>
      <c r="I87" s="50"/>
      <c r="J87" s="50"/>
      <c r="K87" s="12"/>
      <c r="L87" s="10"/>
      <c r="M87" s="12"/>
      <c r="N87" s="10"/>
      <c r="O87" s="12"/>
      <c r="P87" s="10"/>
      <c r="Q87" s="12"/>
      <c r="R87" s="10"/>
    </row>
    <row r="88" spans="1:18" x14ac:dyDescent="0.15">
      <c r="M88" s="12"/>
      <c r="O88" s="12"/>
      <c r="Q88" s="12"/>
    </row>
    <row r="89" spans="1:18" x14ac:dyDescent="0.15">
      <c r="M89" s="12"/>
      <c r="O89" s="12"/>
      <c r="Q89" s="12"/>
    </row>
    <row r="90" spans="1:18" x14ac:dyDescent="0.15">
      <c r="M90" s="12"/>
      <c r="O90" s="12"/>
      <c r="Q90" s="12"/>
    </row>
    <row r="91" spans="1:18" x14ac:dyDescent="0.15">
      <c r="M91" s="12"/>
      <c r="O91" s="12"/>
      <c r="Q91" s="12"/>
    </row>
    <row r="92" spans="1:18" x14ac:dyDescent="0.15">
      <c r="M92" s="12"/>
      <c r="O92" s="12"/>
      <c r="Q92" s="12"/>
    </row>
    <row r="93" spans="1:18" x14ac:dyDescent="0.15">
      <c r="M93" s="12"/>
      <c r="O93" s="12"/>
      <c r="Q93" s="12"/>
    </row>
    <row r="94" spans="1:18" x14ac:dyDescent="0.15">
      <c r="M94" s="12"/>
      <c r="O94" s="12"/>
      <c r="Q94" s="12"/>
    </row>
    <row r="95" spans="1:18" x14ac:dyDescent="0.15">
      <c r="M95" s="12"/>
      <c r="O95" s="12"/>
      <c r="Q95" s="12"/>
    </row>
    <row r="96" spans="1:18" x14ac:dyDescent="0.15">
      <c r="M96" s="12"/>
      <c r="O96" s="12"/>
      <c r="Q96" s="12"/>
    </row>
    <row r="97" spans="13:17" x14ac:dyDescent="0.15">
      <c r="M97" s="12"/>
      <c r="O97" s="12"/>
      <c r="Q97" s="12"/>
    </row>
    <row r="98" spans="13:17" x14ac:dyDescent="0.15">
      <c r="M98" s="12"/>
      <c r="O98" s="12"/>
      <c r="Q98" s="12"/>
    </row>
  </sheetData>
  <mergeCells count="6">
    <mergeCell ref="A3:B3"/>
    <mergeCell ref="I1:I2"/>
    <mergeCell ref="D38:E38"/>
    <mergeCell ref="I38:J38"/>
    <mergeCell ref="D66:E66"/>
    <mergeCell ref="I66:J66"/>
  </mergeCells>
  <phoneticPr fontId="4" type="noConversion"/>
  <pageMargins left="0.23622047244094491" right="0.19685039370078741" top="0.55118110236220474" bottom="0.59055118110236227" header="0.51181102362204722" footer="0.51181102362204722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FDE93-5D97-46BD-A486-0AD74DF62874}">
  <dimension ref="B1"/>
  <sheetViews>
    <sheetView showGridLines="0" workbookViewId="0">
      <selection activeCell="B1" sqref="B1"/>
    </sheetView>
  </sheetViews>
  <sheetFormatPr defaultRowHeight="16.5" x14ac:dyDescent="0.15"/>
  <cols>
    <col min="1" max="16384" width="8.88671875" style="100"/>
  </cols>
  <sheetData>
    <row r="1" spans="2:2" x14ac:dyDescent="0.15">
      <c r="B1" s="100" t="s">
        <v>49</v>
      </c>
    </row>
  </sheetData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조정후 수입금액명세서(예제)</vt:lpstr>
      <vt:lpstr>VAT신고서 와 손익계산서 매출액 차이 현황</vt:lpstr>
      <vt:lpstr>유상사급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2021-03-22T12:28:29Z</dcterms:created>
  <dcterms:modified xsi:type="dcterms:W3CDTF">2021-03-23T15:44:09Z</dcterms:modified>
</cp:coreProperties>
</file>