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70" windowWidth="13920" windowHeight="8355" activeTab="0"/>
  </bookViews>
  <sheets>
    <sheet name="유.무선" sheetId="1" r:id="rId1"/>
    <sheet name="호출,TRS,데이타,위성" sheetId="2" r:id="rId2"/>
    <sheet name="무선인터넷" sheetId="3" r:id="rId3"/>
    <sheet name="초고속,PC통신" sheetId="4" r:id="rId4"/>
    <sheet name="번호이동" sheetId="5" r:id="rId5"/>
  </sheets>
  <definedNames>
    <definedName name="_xlnm.Print_Area" localSheetId="4">'번호이동'!$A$2:$L$39</definedName>
  </definedNames>
  <calcPr fullCalcOnLoad="1"/>
</workbook>
</file>

<file path=xl/sharedStrings.xml><?xml version="1.0" encoding="utf-8"?>
<sst xmlns="http://schemas.openxmlformats.org/spreadsheetml/2006/main" count="284" uniqueCount="148">
  <si>
    <t>(단위 : 명)</t>
  </si>
  <si>
    <t>KTF</t>
  </si>
  <si>
    <t>(단위 : 명)</t>
  </si>
  <si>
    <t>서울이통</t>
  </si>
  <si>
    <t>파워텔TRS</t>
  </si>
  <si>
    <t>에어미디어</t>
  </si>
  <si>
    <t>리얼텔레콤</t>
  </si>
  <si>
    <t>합  계</t>
  </si>
  <si>
    <t>구   분</t>
  </si>
  <si>
    <t>■ 유·무선 서비스별 가입자 현황</t>
  </si>
  <si>
    <t>글로벌스타</t>
  </si>
  <si>
    <t>코리아오브컴</t>
  </si>
  <si>
    <t xml:space="preserve"> ○ 시내전화</t>
  </si>
  <si>
    <t xml:space="preserve"> ○ 이동전화</t>
  </si>
  <si>
    <t>합    계</t>
  </si>
  <si>
    <t xml:space="preserve"> ○ 주파수공용통신(TRS)</t>
  </si>
  <si>
    <t>구  분</t>
  </si>
  <si>
    <t>증  감</t>
  </si>
  <si>
    <t>증감율</t>
  </si>
  <si>
    <t>시내전화</t>
  </si>
  <si>
    <t>이동전화</t>
  </si>
  <si>
    <t>무선호출</t>
  </si>
  <si>
    <t>TRS</t>
  </si>
  <si>
    <t>무선데이타통신</t>
  </si>
  <si>
    <t>KT</t>
  </si>
  <si>
    <t>합  계</t>
  </si>
  <si>
    <t>LGT</t>
  </si>
  <si>
    <t xml:space="preserve"> ○ 무선호출</t>
  </si>
  <si>
    <t>리얼텔리콤
(전국사업자)</t>
  </si>
  <si>
    <t>KT파워텔</t>
  </si>
  <si>
    <t>케이비텔레콤</t>
  </si>
  <si>
    <t>(단위 : 명)</t>
  </si>
  <si>
    <t>SKT</t>
  </si>
  <si>
    <t>KTF</t>
  </si>
  <si>
    <t>LGT</t>
  </si>
  <si>
    <t>합  계</t>
  </si>
  <si>
    <t xml:space="preserve">   - WAP/ME방식</t>
  </si>
  <si>
    <t xml:space="preserve">   - ISMS방식</t>
  </si>
  <si>
    <t xml:space="preserve">  ※  cdma 2000-1x 가입자(=단말기 보급대수) 현황 </t>
  </si>
  <si>
    <t>■ 인터넷, PC통신 가입자 및 이용자 현황</t>
  </si>
  <si>
    <t xml:space="preserve"> ○ 초고속인터넷 서비스 가입자 수</t>
  </si>
  <si>
    <t>xDSL</t>
  </si>
  <si>
    <t>위성</t>
  </si>
  <si>
    <t>KT</t>
  </si>
  <si>
    <t>두루넷</t>
  </si>
  <si>
    <t>온세통신</t>
  </si>
  <si>
    <t>드림라인</t>
  </si>
  <si>
    <t>데이콤</t>
  </si>
  <si>
    <t>부가통신사업자</t>
  </si>
  <si>
    <t>별정통신사업자</t>
  </si>
  <si>
    <t>합  계</t>
  </si>
  <si>
    <t>(단위 : 천명)</t>
  </si>
  <si>
    <t>구   분</t>
  </si>
  <si>
    <t>이용자수</t>
  </si>
  <si>
    <t xml:space="preserve">  ※ 자료 : KRNIC(한국인터넷정보센터), 반기로 파악되는 통계임</t>
  </si>
  <si>
    <t>(단위 : 명)</t>
  </si>
  <si>
    <t>CHOL</t>
  </si>
  <si>
    <t>하이텔</t>
  </si>
  <si>
    <t>나우누리</t>
  </si>
  <si>
    <t>유니텔</t>
  </si>
  <si>
    <t>넷츠고</t>
  </si>
  <si>
    <t>계</t>
  </si>
  <si>
    <t xml:space="preserve"> ○ 무선데이타통신</t>
  </si>
  <si>
    <t xml:space="preserve"> ○ GM-PCS</t>
  </si>
  <si>
    <t>■ 무선인터넷 가입자(=단말기 보급대수) 현황</t>
  </si>
  <si>
    <t xml:space="preserve"> ○ 종 합</t>
  </si>
  <si>
    <t xml:space="preserve"> ○ 국내 인터넷 이용자 수</t>
  </si>
  <si>
    <t xml:space="preserve"> ○  PC통신 서비스 이용자 수(주요사업자)</t>
  </si>
  <si>
    <t>아파트
LAN</t>
  </si>
  <si>
    <t>케이블
모뎀</t>
  </si>
  <si>
    <t>하나로텔레콤</t>
  </si>
  <si>
    <t>하나로텔레콤</t>
  </si>
  <si>
    <t xml:space="preserve">  ※ 나래앤컴퍼니, 전북이동통신, 제주이동통신, 새한텔레콤, 코리아썬컴, 강원, 세정21, 해피,
      세림은 사업폐지 (각각 2000.7.20, 8.1, 9.6, 12.23, 2001.4.3, 6.7, 6.7, 7.28, 2003.2.12)</t>
  </si>
  <si>
    <t xml:space="preserve">     ※ ISMS방식이란 : ISMS시스템에 인터넷G/W를 연동시켜 웹브라우저 없이도 인터넷 접속 및
                              검색이 가능한 서비스로서 단순 숏메시지서비스(SMS)가 아님</t>
  </si>
  <si>
    <t>제주TRS</t>
  </si>
  <si>
    <t>티온텔레콤</t>
  </si>
  <si>
    <r>
      <t xml:space="preserve">  ※ 2003.1.28자로 천리안과 심마니 통합하여 CHOL(한글명 씨에치오엘)로 브랜드 개명
  ※ 2004.1월부터 나우누리는 무료회원이 포함되어 있지 않음
 </t>
    </r>
    <r>
      <rPr>
        <sz val="11"/>
        <color indexed="12"/>
        <rFont val="한양고딕체"/>
        <family val="3"/>
      </rPr>
      <t xml:space="preserve"> </t>
    </r>
    <r>
      <rPr>
        <b/>
        <sz val="11"/>
        <color indexed="12"/>
        <rFont val="한양고딕체"/>
        <family val="3"/>
      </rPr>
      <t>※ 2004.7월부터 하이텔은 기존 한미르와 하이텔 서비스가 지난 7월에 '파란'으로 통합되어
     새로운 브랜드가 출시됨에 따라 가입자 수가 달라짐</t>
    </r>
  </si>
  <si>
    <t>YEN</t>
  </si>
  <si>
    <t>SKT</t>
  </si>
  <si>
    <t>_</t>
  </si>
  <si>
    <t>_</t>
  </si>
  <si>
    <t>_</t>
  </si>
  <si>
    <t>_</t>
  </si>
  <si>
    <t xml:space="preserve">   ※ KT                :  일반전화(사업용 비포함), 집단전화, DID, ISDN을 합산한 수치임
   ※ 하나로텔레콤 :  일반전화(사업용 비포함), 구내통신, ISDN을 합산한 수치임</t>
  </si>
  <si>
    <t xml:space="preserve"> </t>
  </si>
  <si>
    <t>1999. 12</t>
  </si>
  <si>
    <t>2000. 12</t>
  </si>
  <si>
    <t>2001. 12</t>
  </si>
  <si>
    <t>2002. 12</t>
  </si>
  <si>
    <t>2003. 12</t>
  </si>
  <si>
    <r>
      <t xml:space="preserve"> ※ 아남텔레콤은 2002.12.12자로 KT파워텔로 합병됨
 ※ 대구TRS는 2003.3월부로 YEN㈜로 개명
 </t>
    </r>
    <r>
      <rPr>
        <b/>
        <sz val="11"/>
        <rFont val="돋움"/>
        <family val="0"/>
      </rPr>
      <t>※ 서울TRS는 2004.9.1일부로 티온(T.ON)텔레콤으로 상호 변경되었음</t>
    </r>
  </si>
  <si>
    <t>2004. 11월말</t>
  </si>
  <si>
    <t>12월 가입현황</t>
  </si>
  <si>
    <t>2004. 12월말</t>
  </si>
  <si>
    <r>
      <t xml:space="preserve">점유율
</t>
    </r>
    <r>
      <rPr>
        <sz val="10"/>
        <rFont val="한양고딕체"/>
        <family val="3"/>
      </rPr>
      <t>(12월말 기준)</t>
    </r>
  </si>
  <si>
    <t>2004.11월</t>
  </si>
  <si>
    <t>2004.12월</t>
  </si>
  <si>
    <r>
      <t xml:space="preserve">점유율
</t>
    </r>
    <r>
      <rPr>
        <sz val="8"/>
        <rFont val="한양고딕체"/>
        <family val="3"/>
      </rPr>
      <t>(12월말기준)</t>
    </r>
  </si>
  <si>
    <t>2004. 12</t>
  </si>
  <si>
    <r>
      <t xml:space="preserve">    ※ cdma 2001x 가입자에는</t>
    </r>
    <r>
      <rPr>
        <sz val="11"/>
        <color indexed="8"/>
        <rFont val="한양고딕체"/>
        <family val="3"/>
      </rPr>
      <t xml:space="preserve"> EV-DO 가입자</t>
    </r>
    <r>
      <rPr>
        <b/>
        <sz val="11"/>
        <color indexed="12"/>
        <rFont val="한양고딕체"/>
        <family val="3"/>
      </rPr>
      <t>(SKT 6,483,548명, KTF 3,054,998명)</t>
    </r>
    <r>
      <rPr>
        <sz val="11"/>
        <color indexed="8"/>
        <rFont val="한양고딕체"/>
        <family val="3"/>
      </rPr>
      <t xml:space="preserve"> 포함</t>
    </r>
  </si>
  <si>
    <t>2004. 6</t>
  </si>
  <si>
    <r>
      <t xml:space="preserve">  ※ 무선LAN ID수 : </t>
    </r>
    <r>
      <rPr>
        <b/>
        <sz val="11"/>
        <color indexed="12"/>
        <rFont val="한양고딕체"/>
        <family val="3"/>
      </rPr>
      <t>468,000 (KT 430,000, 하나로텔레콤 38,000)</t>
    </r>
    <r>
      <rPr>
        <sz val="11"/>
        <rFont val="한양고딕체"/>
        <family val="3"/>
      </rPr>
      <t xml:space="preserve">
  ※ 아파트LAN    :  KT의 B&amp;A/BMLL/Ntpia, 하나로텔레콤의 A-Lan/CATV홈랜/BWLL홈랜/BWLL
                           멀티라인/HANA-Lan 등 아파트 및 공동주택에 전화선 또는 UTP케이블을
                           이용하여 LAN방식의 초고속인터넷서비스를 제공하는 것을 의미</t>
    </r>
  </si>
  <si>
    <t>S K T</t>
  </si>
  <si>
    <t>K T F</t>
  </si>
  <si>
    <t>L G T</t>
  </si>
  <si>
    <t>총  계</t>
  </si>
  <si>
    <t>(KTF→SKT)</t>
  </si>
  <si>
    <t>(SKT→KTF)</t>
  </si>
  <si>
    <t>소  계</t>
  </si>
  <si>
    <t>‘04. 1월</t>
  </si>
  <si>
    <t>-</t>
  </si>
  <si>
    <t xml:space="preserve">      2월</t>
  </si>
  <si>
    <t xml:space="preserve">      3월</t>
  </si>
  <si>
    <t xml:space="preserve">      4월</t>
  </si>
  <si>
    <t xml:space="preserve">    5월</t>
  </si>
  <si>
    <t xml:space="preserve">    6월</t>
  </si>
  <si>
    <t>    7월</t>
  </si>
  <si>
    <t xml:space="preserve">      8월</t>
  </si>
  <si>
    <t xml:space="preserve">   11월</t>
  </si>
  <si>
    <t xml:space="preserve">   12월</t>
  </si>
  <si>
    <t>-</t>
  </si>
  <si>
    <t>2004. 1월</t>
  </si>
  <si>
    <t>11월</t>
  </si>
  <si>
    <t>총계</t>
  </si>
  <si>
    <t>● 이동전화</t>
  </si>
  <si>
    <t xml:space="preserve">     9월</t>
  </si>
  <si>
    <t>  10월</t>
  </si>
  <si>
    <t xml:space="preserve"> 2월</t>
  </si>
  <si>
    <t xml:space="preserve"> 3월</t>
  </si>
  <si>
    <t xml:space="preserve"> 4월</t>
  </si>
  <si>
    <t xml:space="preserve"> 5월</t>
  </si>
  <si>
    <t xml:space="preserve"> 6월</t>
  </si>
  <si>
    <t xml:space="preserve"> 7월</t>
  </si>
  <si>
    <t xml:space="preserve"> 8월</t>
  </si>
  <si>
    <t xml:space="preserve"> 9월</t>
  </si>
  <si>
    <t>10월</t>
  </si>
  <si>
    <t>12월</t>
  </si>
  <si>
    <t>(SKT→LGT)</t>
  </si>
  <si>
    <t>(KTF→LGT)</t>
  </si>
  <si>
    <t xml:space="preserve"> 합  계</t>
  </si>
  <si>
    <t>합  계</t>
  </si>
  <si>
    <t>KT→하나로</t>
  </si>
  <si>
    <t>하나로→KT</t>
  </si>
  <si>
    <t>KT→데이콤</t>
  </si>
  <si>
    <t xml:space="preserve">하나로→데이콤 </t>
  </si>
  <si>
    <r>
      <t>2003년도</t>
    </r>
    <r>
      <rPr>
        <sz val="9"/>
        <rFont val="한양고딕"/>
        <family val="3"/>
      </rPr>
      <t xml:space="preserve">
(누계)</t>
    </r>
  </si>
  <si>
    <t>● 시내전화</t>
  </si>
  <si>
    <t>구  분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</si>
</sst>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"/>
    <numFmt numFmtId="185" formatCode="0.00000000"/>
    <numFmt numFmtId="186" formatCode="&quot;\&quot;#,##0.0"/>
    <numFmt numFmtId="187" formatCode="&quot;\&quot;#,##0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);\(#,##0\)"/>
  </numFmts>
  <fonts count="37">
    <font>
      <sz val="11"/>
      <name val="돋움"/>
      <family val="0"/>
    </font>
    <font>
      <sz val="8"/>
      <name val="돋움"/>
      <family val="3"/>
    </font>
    <font>
      <sz val="18"/>
      <name val="굴림"/>
      <family val="3"/>
    </font>
    <font>
      <sz val="12"/>
      <name val="돋움"/>
      <family val="3"/>
    </font>
    <font>
      <sz val="12"/>
      <name val="한양고딕체"/>
      <family val="3"/>
    </font>
    <font>
      <sz val="11"/>
      <name val="한양고딕체"/>
      <family val="3"/>
    </font>
    <font>
      <sz val="8"/>
      <name val="한양고딕체"/>
      <family val="3"/>
    </font>
    <font>
      <b/>
      <sz val="18"/>
      <name val="한양고딕체"/>
      <family val="3"/>
    </font>
    <font>
      <b/>
      <sz val="14"/>
      <name val="한양고딕체"/>
      <family val="3"/>
    </font>
    <font>
      <b/>
      <sz val="12"/>
      <name val="한양고딕체"/>
      <family val="3"/>
    </font>
    <font>
      <sz val="12"/>
      <color indexed="8"/>
      <name val="한양고딕체"/>
      <family val="3"/>
    </font>
    <font>
      <sz val="14"/>
      <name val="한양고딕체"/>
      <family val="3"/>
    </font>
    <font>
      <sz val="13"/>
      <name val="한양고딕체"/>
      <family val="3"/>
    </font>
    <font>
      <b/>
      <sz val="12"/>
      <name val="돋움"/>
      <family val="3"/>
    </font>
    <font>
      <b/>
      <sz val="13"/>
      <name val="한양고딕체"/>
      <family val="3"/>
    </font>
    <font>
      <b/>
      <sz val="11"/>
      <name val="한양고딕체"/>
      <family val="3"/>
    </font>
    <font>
      <sz val="18"/>
      <name val="HY견고딕"/>
      <family val="1"/>
    </font>
    <font>
      <sz val="19"/>
      <name val="HY견고딕"/>
      <family val="1"/>
    </font>
    <font>
      <sz val="16"/>
      <name val="HY견고딕"/>
      <family val="1"/>
    </font>
    <font>
      <b/>
      <sz val="11"/>
      <color indexed="12"/>
      <name val="한양고딕체"/>
      <family val="3"/>
    </font>
    <font>
      <sz val="11"/>
      <color indexed="12"/>
      <name val="한양고딕체"/>
      <family val="3"/>
    </font>
    <font>
      <sz val="12"/>
      <color indexed="10"/>
      <name val="한양고딕체"/>
      <family val="3"/>
    </font>
    <font>
      <b/>
      <sz val="11"/>
      <name val="돋움"/>
      <family val="0"/>
    </font>
    <font>
      <sz val="11"/>
      <color indexed="8"/>
      <name val="한양고딕체"/>
      <family val="3"/>
    </font>
    <font>
      <sz val="10"/>
      <name val="한양고딕체"/>
      <family val="3"/>
    </font>
    <font>
      <sz val="15"/>
      <color indexed="8"/>
      <name val="휴먼명조,한컴돋움"/>
      <family val="3"/>
    </font>
    <font>
      <b/>
      <sz val="12"/>
      <color indexed="8"/>
      <name val="휴먼고딕,한컴돋움"/>
      <family val="3"/>
    </font>
    <font>
      <b/>
      <sz val="14"/>
      <name val="돋움"/>
      <family val="3"/>
    </font>
    <font>
      <b/>
      <sz val="10"/>
      <color indexed="8"/>
      <name val="한양고딕"/>
      <family val="3"/>
    </font>
    <font>
      <sz val="11"/>
      <color indexed="8"/>
      <name val="한양고딕"/>
      <family val="3"/>
    </font>
    <font>
      <b/>
      <sz val="11"/>
      <color indexed="8"/>
      <name val="한양고딕"/>
      <family val="3"/>
    </font>
    <font>
      <b/>
      <sz val="10"/>
      <name val="한양고딕"/>
      <family val="3"/>
    </font>
    <font>
      <sz val="11"/>
      <name val="한양고딕"/>
      <family val="3"/>
    </font>
    <font>
      <b/>
      <sz val="11"/>
      <name val="한양고딕"/>
      <family val="3"/>
    </font>
    <font>
      <sz val="9"/>
      <name val="한양고딕"/>
      <family val="3"/>
    </font>
    <font>
      <sz val="17"/>
      <name val="HY견고딕"/>
      <family val="1"/>
    </font>
    <font>
      <sz val="14"/>
      <name val="HY견고딕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176" fontId="4" fillId="4" borderId="10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vertical="center"/>
    </xf>
    <xf numFmtId="176" fontId="3" fillId="4" borderId="9" xfId="0" applyNumberFormat="1" applyFont="1" applyFill="1" applyBorder="1" applyAlignment="1">
      <alignment vertical="center"/>
    </xf>
    <xf numFmtId="176" fontId="3" fillId="4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3" fontId="5" fillId="4" borderId="9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4" borderId="10" xfId="0" applyNumberFormat="1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4" fillId="3" borderId="7" xfId="0" applyNumberFormat="1" applyFont="1" applyFill="1" applyBorder="1" applyAlignment="1">
      <alignment horizontal="right" vertical="center"/>
    </xf>
    <xf numFmtId="176" fontId="4" fillId="4" borderId="10" xfId="0" applyNumberFormat="1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justify"/>
    </xf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right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right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20" xfId="0" applyFont="1" applyFill="1" applyBorder="1" applyAlignment="1">
      <alignment horizontal="center" vertical="center" shrinkToFit="1"/>
    </xf>
    <xf numFmtId="0" fontId="31" fillId="2" borderId="21" xfId="0" applyFont="1" applyFill="1" applyBorder="1" applyAlignment="1">
      <alignment horizontal="center" vertical="center" shrinkToFit="1"/>
    </xf>
    <xf numFmtId="0" fontId="32" fillId="3" borderId="16" xfId="0" applyFont="1" applyFill="1" applyBorder="1" applyAlignment="1">
      <alignment horizontal="center" vertical="center" wrapText="1" shrinkToFit="1"/>
    </xf>
    <xf numFmtId="192" fontId="32" fillId="3" borderId="2" xfId="0" applyNumberFormat="1" applyFont="1" applyFill="1" applyBorder="1" applyAlignment="1">
      <alignment horizontal="right" vertical="center" shrinkToFit="1"/>
    </xf>
    <xf numFmtId="192" fontId="32" fillId="3" borderId="2" xfId="0" applyNumberFormat="1" applyFont="1" applyFill="1" applyBorder="1" applyAlignment="1">
      <alignment vertical="center" shrinkToFit="1"/>
    </xf>
    <xf numFmtId="0" fontId="32" fillId="3" borderId="16" xfId="0" applyFont="1" applyFill="1" applyBorder="1" applyAlignment="1">
      <alignment horizontal="center" vertical="center" shrinkToFit="1"/>
    </xf>
    <xf numFmtId="192" fontId="32" fillId="3" borderId="22" xfId="0" applyNumberFormat="1" applyFont="1" applyFill="1" applyBorder="1" applyAlignment="1">
      <alignment vertical="center" shrinkToFit="1"/>
    </xf>
    <xf numFmtId="0" fontId="33" fillId="4" borderId="23" xfId="0" applyFont="1" applyFill="1" applyBorder="1" applyAlignment="1">
      <alignment horizontal="center" vertical="center" shrinkToFit="1"/>
    </xf>
    <xf numFmtId="192" fontId="33" fillId="4" borderId="24" xfId="0" applyNumberFormat="1" applyFont="1" applyFill="1" applyBorder="1" applyAlignment="1">
      <alignment vertical="center" shrinkToFit="1"/>
    </xf>
    <xf numFmtId="192" fontId="33" fillId="4" borderId="25" xfId="0" applyNumberFormat="1" applyFont="1" applyFill="1" applyBorder="1" applyAlignment="1">
      <alignment vertical="center" shrinkToFit="1"/>
    </xf>
    <xf numFmtId="3" fontId="29" fillId="3" borderId="15" xfId="0" applyNumberFormat="1" applyFont="1" applyFill="1" applyBorder="1" applyAlignment="1">
      <alignment vertical="center" wrapText="1"/>
    </xf>
    <xf numFmtId="3" fontId="29" fillId="3" borderId="26" xfId="0" applyNumberFormat="1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3" fontId="29" fillId="3" borderId="2" xfId="0" applyNumberFormat="1" applyFont="1" applyFill="1" applyBorder="1" applyAlignment="1">
      <alignment vertical="center" wrapText="1"/>
    </xf>
    <xf numFmtId="3" fontId="29" fillId="3" borderId="22" xfId="0" applyNumberFormat="1" applyFont="1" applyFill="1" applyBorder="1" applyAlignment="1">
      <alignment vertical="center" wrapText="1"/>
    </xf>
    <xf numFmtId="3" fontId="29" fillId="3" borderId="27" xfId="0" applyNumberFormat="1" applyFont="1" applyFill="1" applyBorder="1" applyAlignment="1">
      <alignment vertical="center" wrapText="1"/>
    </xf>
    <xf numFmtId="3" fontId="29" fillId="3" borderId="28" xfId="0" applyNumberFormat="1" applyFont="1" applyFill="1" applyBorder="1" applyAlignment="1">
      <alignment vertical="center" wrapText="1"/>
    </xf>
    <xf numFmtId="3" fontId="30" fillId="4" borderId="29" xfId="0" applyNumberFormat="1" applyFont="1" applyFill="1" applyBorder="1" applyAlignment="1">
      <alignment vertical="center" wrapText="1"/>
    </xf>
    <xf numFmtId="3" fontId="30" fillId="4" borderId="30" xfId="0" applyNumberFormat="1" applyFont="1" applyFill="1" applyBorder="1" applyAlignment="1">
      <alignment vertical="center" wrapText="1"/>
    </xf>
    <xf numFmtId="192" fontId="32" fillId="3" borderId="22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92" fontId="33" fillId="4" borderId="24" xfId="0" applyNumberFormat="1" applyFont="1" applyFill="1" applyBorder="1" applyAlignment="1">
      <alignment vertical="center" shrinkToFit="1"/>
    </xf>
    <xf numFmtId="0" fontId="32" fillId="0" borderId="24" xfId="0" applyFont="1" applyBorder="1" applyAlignment="1">
      <alignment shrinkToFit="1"/>
    </xf>
    <xf numFmtId="192" fontId="32" fillId="3" borderId="2" xfId="0" applyNumberFormat="1" applyFont="1" applyFill="1" applyBorder="1" applyAlignment="1">
      <alignment horizontal="right" vertical="center" shrinkToFit="1"/>
    </xf>
    <xf numFmtId="0" fontId="32" fillId="0" borderId="2" xfId="0" applyFont="1" applyBorder="1" applyAlignment="1">
      <alignment shrinkToFi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35" xfId="0" applyFont="1" applyFill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47625</xdr:rowOff>
    </xdr:from>
    <xdr:to>
      <xdr:col>6</xdr:col>
      <xdr:colOff>447675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71550" y="228600"/>
          <a:ext cx="5381625" cy="447675"/>
        </a:xfrm>
        <a:prstGeom prst="rect">
          <a:avLst/>
        </a:prstGeom>
        <a:solidFill>
          <a:srgbClr val="00888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1</xdr:row>
      <xdr:rowOff>9525</xdr:rowOff>
    </xdr:from>
    <xdr:to>
      <xdr:col>6</xdr:col>
      <xdr:colOff>400050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933450" y="190500"/>
          <a:ext cx="5372100" cy="438150"/>
        </a:xfrm>
        <a:prstGeom prst="rect">
          <a:avLst/>
        </a:prstGeom>
        <a:solidFill>
          <a:srgbClr val="AAF4D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유·무선 통신서비스 가입자 현황</a:t>
          </a:r>
          <a:r>
            <a:rPr lang="en-US" cap="none" sz="1900" b="0" i="0" u="none" baseline="0"/>
            <a:t> </a:t>
          </a:r>
          <a:r>
            <a:rPr lang="en-US" cap="none" sz="1600" b="0" i="0" u="none" baseline="0"/>
            <a:t>(2004.12월말)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171450</xdr:rowOff>
    </xdr:from>
    <xdr:to>
      <xdr:col>7</xdr:col>
      <xdr:colOff>600075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95325" y="171450"/>
          <a:ext cx="5857875" cy="447675"/>
        </a:xfrm>
        <a:prstGeom prst="rect">
          <a:avLst/>
        </a:prstGeom>
        <a:solidFill>
          <a:srgbClr val="00888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180975</xdr:rowOff>
    </xdr:from>
    <xdr:to>
      <xdr:col>7</xdr:col>
      <xdr:colOff>542925</xdr:colOff>
      <xdr:row>1</xdr:row>
      <xdr:rowOff>381000</xdr:rowOff>
    </xdr:to>
    <xdr:sp>
      <xdr:nvSpPr>
        <xdr:cNvPr id="2" name="Rectangle 2"/>
        <xdr:cNvSpPr>
          <a:spLocks/>
        </xdr:cNvSpPr>
      </xdr:nvSpPr>
      <xdr:spPr>
        <a:xfrm>
          <a:off x="657225" y="180975"/>
          <a:ext cx="5838825" cy="390525"/>
        </a:xfrm>
        <a:prstGeom prst="rect">
          <a:avLst/>
        </a:prstGeom>
        <a:solidFill>
          <a:srgbClr val="AAF4D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이동전화 및 시내전화 번호이동자 수</a:t>
          </a:r>
          <a:r>
            <a:rPr lang="en-US" cap="none" sz="1400" b="0" i="0" u="none" baseline="0"/>
            <a:t>(2004. 12월말 기준)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I33"/>
  <sheetViews>
    <sheetView tabSelected="1" workbookViewId="0" topLeftCell="A1">
      <selection activeCell="A1" sqref="A1"/>
    </sheetView>
  </sheetViews>
  <sheetFormatPr defaultColWidth="8.88671875" defaultRowHeight="13.5"/>
  <cols>
    <col min="1" max="1" width="4.99609375" style="0" customWidth="1"/>
    <col min="2" max="2" width="15.77734375" style="9" customWidth="1"/>
    <col min="3" max="3" width="12.77734375" style="9" customWidth="1"/>
    <col min="4" max="4" width="11.77734375" style="9" customWidth="1"/>
    <col min="5" max="5" width="10.77734375" style="9" customWidth="1"/>
    <col min="6" max="6" width="12.77734375" style="9" customWidth="1"/>
    <col min="7" max="7" width="11.21484375" style="9" customWidth="1"/>
  </cols>
  <sheetData>
    <row r="3" spans="2:9" ht="22.5">
      <c r="B3" s="7"/>
      <c r="C3" s="7"/>
      <c r="D3" s="7"/>
      <c r="E3" s="7"/>
      <c r="F3" s="7"/>
      <c r="G3" s="7"/>
      <c r="H3" s="1"/>
      <c r="I3" s="1"/>
    </row>
    <row r="4" spans="2:9" ht="22.5">
      <c r="B4" s="7"/>
      <c r="C4" s="7"/>
      <c r="D4" s="7"/>
      <c r="E4" s="7"/>
      <c r="F4" s="7"/>
      <c r="G4" s="7"/>
      <c r="H4" s="1"/>
      <c r="I4" s="1"/>
    </row>
    <row r="5" spans="2:9" ht="20.25" customHeight="1">
      <c r="B5" s="7"/>
      <c r="C5" s="7"/>
      <c r="D5" s="7"/>
      <c r="E5" s="7"/>
      <c r="F5" s="7"/>
      <c r="G5" s="7"/>
      <c r="H5" s="1"/>
      <c r="I5" s="1"/>
    </row>
    <row r="6" spans="2:4" ht="18.75">
      <c r="B6" s="8" t="s">
        <v>9</v>
      </c>
      <c r="C6" s="8"/>
      <c r="D6" s="8"/>
    </row>
    <row r="7" ht="14.25" thickBot="1">
      <c r="G7" s="10" t="s">
        <v>0</v>
      </c>
    </row>
    <row r="8" spans="2:7" ht="19.5" customHeight="1">
      <c r="B8" s="105" t="s">
        <v>16</v>
      </c>
      <c r="C8" s="107" t="s">
        <v>91</v>
      </c>
      <c r="D8" s="107" t="s">
        <v>92</v>
      </c>
      <c r="E8" s="107"/>
      <c r="F8" s="107" t="s">
        <v>93</v>
      </c>
      <c r="G8" s="109" t="s">
        <v>94</v>
      </c>
    </row>
    <row r="9" spans="2:7" ht="19.5" customHeight="1">
      <c r="B9" s="106"/>
      <c r="C9" s="108"/>
      <c r="D9" s="23" t="s">
        <v>17</v>
      </c>
      <c r="E9" s="23" t="s">
        <v>18</v>
      </c>
      <c r="F9" s="108"/>
      <c r="G9" s="110"/>
    </row>
    <row r="10" spans="2:7" ht="22.5" customHeight="1">
      <c r="B10" s="35" t="s">
        <v>19</v>
      </c>
      <c r="C10" s="24">
        <v>22913413</v>
      </c>
      <c r="D10" s="24">
        <f aca="true" t="shared" si="0" ref="D10:D15">F10-C10</f>
        <v>-42798</v>
      </c>
      <c r="E10" s="25">
        <f aca="true" t="shared" si="1" ref="E10:E15">D10/$C10</f>
        <v>-0.0018678142797845087</v>
      </c>
      <c r="F10" s="24">
        <v>22870615</v>
      </c>
      <c r="G10" s="36">
        <f>F10/$F$15</f>
        <v>0.3816552006031425</v>
      </c>
    </row>
    <row r="11" spans="2:7" ht="22.5" customHeight="1">
      <c r="B11" s="35" t="s">
        <v>20</v>
      </c>
      <c r="C11" s="24">
        <v>36442091</v>
      </c>
      <c r="D11" s="24">
        <f t="shared" si="0"/>
        <v>143961</v>
      </c>
      <c r="E11" s="25">
        <f t="shared" si="1"/>
        <v>0.003950404492431568</v>
      </c>
      <c r="F11" s="24">
        <v>36586052</v>
      </c>
      <c r="G11" s="36">
        <f>F11/$F$15</f>
        <v>0.6105326426655778</v>
      </c>
    </row>
    <row r="12" spans="2:7" ht="22.5" customHeight="1">
      <c r="B12" s="35" t="s">
        <v>21</v>
      </c>
      <c r="C12" s="24">
        <v>46793</v>
      </c>
      <c r="D12" s="24">
        <f t="shared" si="0"/>
        <v>-1159</v>
      </c>
      <c r="E12" s="25">
        <f t="shared" si="1"/>
        <v>-0.024768661979355885</v>
      </c>
      <c r="F12" s="24">
        <v>45634</v>
      </c>
      <c r="G12" s="36">
        <f>F12/$F15</f>
        <v>0.0007615209920819273</v>
      </c>
    </row>
    <row r="13" spans="2:7" ht="22.5" customHeight="1">
      <c r="B13" s="35" t="s">
        <v>22</v>
      </c>
      <c r="C13" s="24">
        <v>304729</v>
      </c>
      <c r="D13" s="24">
        <f t="shared" si="0"/>
        <v>6728</v>
      </c>
      <c r="E13" s="25">
        <f t="shared" si="1"/>
        <v>0.022078633802493364</v>
      </c>
      <c r="F13" s="24">
        <v>311457</v>
      </c>
      <c r="G13" s="36">
        <f>F13/$F15</f>
        <v>0.005197463374476505</v>
      </c>
    </row>
    <row r="14" spans="2:7" ht="22.5" customHeight="1">
      <c r="B14" s="35" t="s">
        <v>23</v>
      </c>
      <c r="C14" s="24">
        <v>108781</v>
      </c>
      <c r="D14" s="24">
        <f t="shared" si="0"/>
        <v>2270</v>
      </c>
      <c r="E14" s="25">
        <f t="shared" si="1"/>
        <v>0.020867614748899165</v>
      </c>
      <c r="F14" s="24">
        <v>111051</v>
      </c>
      <c r="G14" s="36">
        <f>F14/$F15</f>
        <v>0.0018531723647212627</v>
      </c>
    </row>
    <row r="15" spans="2:7" ht="22.5" customHeight="1" thickBot="1">
      <c r="B15" s="37" t="s">
        <v>14</v>
      </c>
      <c r="C15" s="38">
        <f>SUM(C10:C14)</f>
        <v>59815807</v>
      </c>
      <c r="D15" s="38">
        <f t="shared" si="0"/>
        <v>109002</v>
      </c>
      <c r="E15" s="39">
        <f t="shared" si="1"/>
        <v>0.0018222942306872162</v>
      </c>
      <c r="F15" s="38">
        <f>SUM(F10:F14)</f>
        <v>59924809</v>
      </c>
      <c r="G15" s="40">
        <f>SUM(G10:G14)</f>
        <v>1</v>
      </c>
    </row>
    <row r="16" ht="27" customHeight="1"/>
    <row r="17" ht="14.25">
      <c r="B17" s="11" t="s">
        <v>12</v>
      </c>
    </row>
    <row r="18" ht="14.25" thickBot="1">
      <c r="G18" s="10" t="s">
        <v>0</v>
      </c>
    </row>
    <row r="19" spans="2:7" ht="19.5" customHeight="1">
      <c r="B19" s="105" t="s">
        <v>16</v>
      </c>
      <c r="C19" s="107" t="s">
        <v>91</v>
      </c>
      <c r="D19" s="107" t="s">
        <v>92</v>
      </c>
      <c r="E19" s="107"/>
      <c r="F19" s="107" t="s">
        <v>93</v>
      </c>
      <c r="G19" s="109" t="s">
        <v>94</v>
      </c>
    </row>
    <row r="20" spans="2:7" ht="19.5" customHeight="1">
      <c r="B20" s="106"/>
      <c r="C20" s="108"/>
      <c r="D20" s="23" t="s">
        <v>17</v>
      </c>
      <c r="E20" s="23" t="s">
        <v>18</v>
      </c>
      <c r="F20" s="108"/>
      <c r="G20" s="110"/>
    </row>
    <row r="21" spans="2:7" ht="22.5" customHeight="1">
      <c r="B21" s="35" t="s">
        <v>24</v>
      </c>
      <c r="C21" s="24">
        <v>21524329</v>
      </c>
      <c r="D21" s="24">
        <f>F21-C21</f>
        <v>-66987</v>
      </c>
      <c r="E21" s="25">
        <f>D21/$C21</f>
        <v>-0.003112152764436931</v>
      </c>
      <c r="F21" s="24">
        <v>21457342</v>
      </c>
      <c r="G21" s="36">
        <f>F21/$F23</f>
        <v>0.9382057281800249</v>
      </c>
    </row>
    <row r="22" spans="2:7" ht="22.5" customHeight="1">
      <c r="B22" s="35" t="s">
        <v>71</v>
      </c>
      <c r="C22" s="24">
        <v>1389084</v>
      </c>
      <c r="D22" s="24">
        <f>F22-C22</f>
        <v>24189</v>
      </c>
      <c r="E22" s="25">
        <f>D22/$C22</f>
        <v>0.017413633732733226</v>
      </c>
      <c r="F22" s="24">
        <v>1413273</v>
      </c>
      <c r="G22" s="36">
        <f>F22/$F23</f>
        <v>0.061794271819975106</v>
      </c>
    </row>
    <row r="23" spans="2:7" ht="22.5" customHeight="1" thickBot="1">
      <c r="B23" s="37" t="s">
        <v>25</v>
      </c>
      <c r="C23" s="38">
        <f>SUM(C21:C22)</f>
        <v>22913413</v>
      </c>
      <c r="D23" s="38">
        <f>F23-C23</f>
        <v>-42798</v>
      </c>
      <c r="E23" s="39">
        <f>D23/$C23</f>
        <v>-0.0018678142797845087</v>
      </c>
      <c r="F23" s="38">
        <f>SUM(F21:F22)</f>
        <v>22870615</v>
      </c>
      <c r="G23" s="40">
        <f>SUM(G21:G22)</f>
        <v>1</v>
      </c>
    </row>
    <row r="24" spans="2:7" ht="35.25" customHeight="1">
      <c r="B24" s="103" t="s">
        <v>83</v>
      </c>
      <c r="C24" s="104"/>
      <c r="D24" s="104"/>
      <c r="E24" s="104"/>
      <c r="F24" s="104"/>
      <c r="G24" s="104"/>
    </row>
    <row r="25" ht="26.25" customHeight="1"/>
    <row r="26" ht="14.25">
      <c r="B26" s="11" t="s">
        <v>13</v>
      </c>
    </row>
    <row r="27" ht="14.25" thickBot="1">
      <c r="G27" s="10" t="s">
        <v>0</v>
      </c>
    </row>
    <row r="28" spans="2:7" ht="19.5" customHeight="1">
      <c r="B28" s="105" t="s">
        <v>16</v>
      </c>
      <c r="C28" s="107" t="s">
        <v>91</v>
      </c>
      <c r="D28" s="107" t="s">
        <v>92</v>
      </c>
      <c r="E28" s="107"/>
      <c r="F28" s="107" t="s">
        <v>93</v>
      </c>
      <c r="G28" s="109" t="s">
        <v>94</v>
      </c>
    </row>
    <row r="29" spans="2:7" ht="19.5" customHeight="1">
      <c r="B29" s="106"/>
      <c r="C29" s="108"/>
      <c r="D29" s="23" t="s">
        <v>17</v>
      </c>
      <c r="E29" s="23" t="s">
        <v>18</v>
      </c>
      <c r="F29" s="108"/>
      <c r="G29" s="110"/>
    </row>
    <row r="30" spans="2:7" ht="22.5" customHeight="1">
      <c r="B30" s="35" t="s">
        <v>78</v>
      </c>
      <c r="C30" s="24">
        <v>18708134</v>
      </c>
      <c r="D30" s="24">
        <f>F30-C30</f>
        <v>75204</v>
      </c>
      <c r="E30" s="25">
        <f>D30/$C30</f>
        <v>0.0040198557483071265</v>
      </c>
      <c r="F30" s="24">
        <v>18783338</v>
      </c>
      <c r="G30" s="36">
        <f>F30/$F33</f>
        <v>0.5134016099906051</v>
      </c>
    </row>
    <row r="31" spans="2:7" ht="22.5" customHeight="1">
      <c r="B31" s="35" t="s">
        <v>1</v>
      </c>
      <c r="C31" s="24">
        <v>11721242</v>
      </c>
      <c r="D31" s="24">
        <f>F31-C31</f>
        <v>7690</v>
      </c>
      <c r="E31" s="25">
        <f>D31/$C31</f>
        <v>0.0006560738187983833</v>
      </c>
      <c r="F31" s="24">
        <v>11728932</v>
      </c>
      <c r="G31" s="36">
        <f>F31/$F33</f>
        <v>0.32058479553902125</v>
      </c>
    </row>
    <row r="32" spans="2:7" ht="22.5" customHeight="1">
      <c r="B32" s="35" t="s">
        <v>26</v>
      </c>
      <c r="C32" s="24">
        <v>6012715</v>
      </c>
      <c r="D32" s="24">
        <f>F32-C32</f>
        <v>61067</v>
      </c>
      <c r="E32" s="25">
        <f>D32/$C32</f>
        <v>0.010156310418837414</v>
      </c>
      <c r="F32" s="24">
        <v>6073782</v>
      </c>
      <c r="G32" s="36">
        <f>F32/$F33</f>
        <v>0.16601359447037356</v>
      </c>
    </row>
    <row r="33" spans="2:7" ht="22.5" customHeight="1" thickBot="1">
      <c r="B33" s="37" t="s">
        <v>25</v>
      </c>
      <c r="C33" s="38">
        <f>SUM(C30:C32)</f>
        <v>36442091</v>
      </c>
      <c r="D33" s="38">
        <f>F33-C33</f>
        <v>143961</v>
      </c>
      <c r="E33" s="39">
        <f>D33/$C33</f>
        <v>0.003950404492431568</v>
      </c>
      <c r="F33" s="38">
        <f>SUM(F30:F32)</f>
        <v>36586052</v>
      </c>
      <c r="G33" s="40">
        <f>SUM(G30:G32)</f>
        <v>1</v>
      </c>
    </row>
  </sheetData>
  <mergeCells count="16">
    <mergeCell ref="G8:G9"/>
    <mergeCell ref="F19:F20"/>
    <mergeCell ref="B8:B9"/>
    <mergeCell ref="C8:C9"/>
    <mergeCell ref="D8:E8"/>
    <mergeCell ref="F8:F9"/>
    <mergeCell ref="G19:G20"/>
    <mergeCell ref="B19:B20"/>
    <mergeCell ref="C19:C20"/>
    <mergeCell ref="D19:E19"/>
    <mergeCell ref="B24:G24"/>
    <mergeCell ref="B28:B29"/>
    <mergeCell ref="C28:C29"/>
    <mergeCell ref="D28:E28"/>
    <mergeCell ref="F28:F29"/>
    <mergeCell ref="G28:G29"/>
  </mergeCells>
  <printOptions/>
  <pageMargins left="0.27" right="0.35" top="0.84" bottom="1" header="0.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I38"/>
  <sheetViews>
    <sheetView workbookViewId="0" topLeftCell="A1">
      <selection activeCell="D18" sqref="D18"/>
    </sheetView>
  </sheetViews>
  <sheetFormatPr defaultColWidth="8.88671875" defaultRowHeight="13.5"/>
  <cols>
    <col min="1" max="1" width="4.99609375" style="0" customWidth="1"/>
    <col min="2" max="2" width="15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7" width="11.77734375" style="0" customWidth="1"/>
    <col min="8" max="8" width="8.77734375" style="0" customWidth="1"/>
  </cols>
  <sheetData>
    <row r="1" ht="9" customHeight="1"/>
    <row r="2" spans="2:9" ht="15.75" customHeight="1">
      <c r="B2" s="11" t="s">
        <v>27</v>
      </c>
      <c r="C2" s="9"/>
      <c r="D2" s="9"/>
      <c r="E2" s="9"/>
      <c r="F2" s="9"/>
      <c r="G2" s="9"/>
      <c r="H2" s="1"/>
      <c r="I2" s="1"/>
    </row>
    <row r="3" spans="2:9" ht="14.25" customHeight="1" thickBot="1">
      <c r="B3" s="9"/>
      <c r="C3" s="9"/>
      <c r="D3" s="9"/>
      <c r="E3" s="9"/>
      <c r="F3" s="9"/>
      <c r="G3" s="10" t="s">
        <v>0</v>
      </c>
      <c r="H3" s="1"/>
      <c r="I3" s="1"/>
    </row>
    <row r="4" spans="2:7" ht="17.25" customHeight="1">
      <c r="B4" s="105" t="s">
        <v>16</v>
      </c>
      <c r="C4" s="107" t="s">
        <v>91</v>
      </c>
      <c r="D4" s="107" t="s">
        <v>92</v>
      </c>
      <c r="E4" s="107"/>
      <c r="F4" s="107" t="s">
        <v>93</v>
      </c>
      <c r="G4" s="109" t="s">
        <v>94</v>
      </c>
    </row>
    <row r="5" spans="2:7" ht="17.25" customHeight="1">
      <c r="B5" s="106"/>
      <c r="C5" s="108"/>
      <c r="D5" s="23" t="s">
        <v>17</v>
      </c>
      <c r="E5" s="23" t="s">
        <v>18</v>
      </c>
      <c r="F5" s="108"/>
      <c r="G5" s="110"/>
    </row>
    <row r="6" spans="2:7" ht="30" customHeight="1">
      <c r="B6" s="41" t="s">
        <v>28</v>
      </c>
      <c r="C6" s="24">
        <v>46473</v>
      </c>
      <c r="D6" s="24">
        <f>F6-C6</f>
        <v>-1159</v>
      </c>
      <c r="E6" s="25">
        <f>D6/$C6</f>
        <v>-0.02493921201557894</v>
      </c>
      <c r="F6" s="24">
        <v>45314</v>
      </c>
      <c r="G6" s="36">
        <f>F6/$F8</f>
        <v>0.9929876846211159</v>
      </c>
    </row>
    <row r="7" spans="2:7" ht="17.25" customHeight="1">
      <c r="B7" s="35" t="s">
        <v>3</v>
      </c>
      <c r="C7" s="24">
        <v>320</v>
      </c>
      <c r="D7" s="24">
        <f>F7-C7</f>
        <v>0</v>
      </c>
      <c r="E7" s="25">
        <f>D7/$C7</f>
        <v>0</v>
      </c>
      <c r="F7" s="24">
        <v>320</v>
      </c>
      <c r="G7" s="36">
        <f>F7/$F8</f>
        <v>0.007012315378884165</v>
      </c>
    </row>
    <row r="8" spans="2:7" ht="17.25" customHeight="1" thickBot="1">
      <c r="B8" s="37" t="s">
        <v>25</v>
      </c>
      <c r="C8" s="38">
        <f>SUM(C6:C7)</f>
        <v>46793</v>
      </c>
      <c r="D8" s="38">
        <f>F8-C8</f>
        <v>-1159</v>
      </c>
      <c r="E8" s="39">
        <f>D8/$C8</f>
        <v>-0.024768661979355885</v>
      </c>
      <c r="F8" s="38">
        <f>SUM(F6:F7)</f>
        <v>45634</v>
      </c>
      <c r="G8" s="40">
        <f>SUM(G6:G7)</f>
        <v>1</v>
      </c>
    </row>
    <row r="9" spans="2:7" ht="36" customHeight="1">
      <c r="B9" s="112" t="s">
        <v>72</v>
      </c>
      <c r="C9" s="112"/>
      <c r="D9" s="112"/>
      <c r="E9" s="112"/>
      <c r="F9" s="112"/>
      <c r="G9" s="112"/>
    </row>
    <row r="10" spans="2:7" ht="14.25" customHeight="1">
      <c r="B10" s="12"/>
      <c r="C10" s="13"/>
      <c r="D10" s="13"/>
      <c r="E10" s="13"/>
      <c r="F10" s="13"/>
      <c r="G10" s="13"/>
    </row>
    <row r="11" spans="2:7" ht="16.5" customHeight="1">
      <c r="B11" s="17" t="s">
        <v>15</v>
      </c>
      <c r="C11" s="17"/>
      <c r="D11" s="9"/>
      <c r="E11" s="9"/>
      <c r="F11" s="9"/>
      <c r="G11" s="9"/>
    </row>
    <row r="12" spans="2:7" ht="12" customHeight="1" thickBot="1">
      <c r="B12" s="9"/>
      <c r="C12" s="9"/>
      <c r="D12" s="9"/>
      <c r="E12" s="9"/>
      <c r="F12" s="9"/>
      <c r="G12" s="10" t="s">
        <v>0</v>
      </c>
    </row>
    <row r="13" spans="2:7" ht="17.25" customHeight="1">
      <c r="B13" s="105" t="s">
        <v>16</v>
      </c>
      <c r="C13" s="107" t="s">
        <v>91</v>
      </c>
      <c r="D13" s="107" t="s">
        <v>92</v>
      </c>
      <c r="E13" s="107"/>
      <c r="F13" s="107" t="s">
        <v>93</v>
      </c>
      <c r="G13" s="109" t="s">
        <v>94</v>
      </c>
    </row>
    <row r="14" spans="2:7" ht="17.25" customHeight="1">
      <c r="B14" s="106"/>
      <c r="C14" s="108"/>
      <c r="D14" s="23" t="s">
        <v>17</v>
      </c>
      <c r="E14" s="23" t="s">
        <v>18</v>
      </c>
      <c r="F14" s="108"/>
      <c r="G14" s="110"/>
    </row>
    <row r="15" spans="2:7" ht="17.25" customHeight="1">
      <c r="B15" s="35" t="s">
        <v>29</v>
      </c>
      <c r="C15" s="29">
        <v>283660</v>
      </c>
      <c r="D15" s="29">
        <f aca="true" t="shared" si="0" ref="D15:D21">F15-C15</f>
        <v>6359</v>
      </c>
      <c r="E15" s="25">
        <f aca="true" t="shared" si="1" ref="E15:E21">D15/$C15</f>
        <v>0.022417683141789466</v>
      </c>
      <c r="F15" s="29">
        <v>290019</v>
      </c>
      <c r="G15" s="36">
        <f>F15/$F21</f>
        <v>0.9311686685481463</v>
      </c>
    </row>
    <row r="16" spans="2:7" ht="17.25" customHeight="1">
      <c r="B16" s="65" t="s">
        <v>75</v>
      </c>
      <c r="C16" s="29">
        <v>10253</v>
      </c>
      <c r="D16" s="29">
        <f t="shared" si="0"/>
        <v>86</v>
      </c>
      <c r="E16" s="25">
        <f t="shared" si="1"/>
        <v>0.00838778893982249</v>
      </c>
      <c r="F16" s="29">
        <v>10339</v>
      </c>
      <c r="G16" s="36">
        <f>F16/$F21</f>
        <v>0.03319559361324356</v>
      </c>
    </row>
    <row r="17" spans="2:7" ht="17.25" customHeight="1">
      <c r="B17" s="35" t="s">
        <v>4</v>
      </c>
      <c r="C17" s="29">
        <v>8175</v>
      </c>
      <c r="D17" s="29">
        <f>F17-C17</f>
        <v>273</v>
      </c>
      <c r="E17" s="25">
        <f t="shared" si="1"/>
        <v>0.03339449541284404</v>
      </c>
      <c r="F17" s="29">
        <v>8448</v>
      </c>
      <c r="G17" s="36">
        <f>F17/$F21</f>
        <v>0.02712412949460118</v>
      </c>
    </row>
    <row r="18" spans="2:7" ht="17.25" customHeight="1">
      <c r="B18" s="35" t="s">
        <v>77</v>
      </c>
      <c r="C18" s="29">
        <v>2641</v>
      </c>
      <c r="D18" s="29">
        <f t="shared" si="0"/>
        <v>10</v>
      </c>
      <c r="E18" s="25">
        <f t="shared" si="1"/>
        <v>0.003786444528587656</v>
      </c>
      <c r="F18" s="29">
        <v>2651</v>
      </c>
      <c r="G18" s="36">
        <f>F18/$F21</f>
        <v>0.008511608344008964</v>
      </c>
    </row>
    <row r="19" spans="2:7" ht="17.25" customHeight="1">
      <c r="B19" s="64" t="s">
        <v>30</v>
      </c>
      <c r="C19" s="31" t="s">
        <v>80</v>
      </c>
      <c r="D19" s="31" t="s">
        <v>80</v>
      </c>
      <c r="E19" s="31" t="s">
        <v>80</v>
      </c>
      <c r="F19" s="31" t="s">
        <v>80</v>
      </c>
      <c r="G19" s="31" t="s">
        <v>80</v>
      </c>
    </row>
    <row r="20" spans="2:7" ht="17.25" customHeight="1">
      <c r="B20" s="64" t="s">
        <v>74</v>
      </c>
      <c r="C20" s="31" t="s">
        <v>81</v>
      </c>
      <c r="D20" s="31" t="s">
        <v>81</v>
      </c>
      <c r="E20" s="31" t="s">
        <v>81</v>
      </c>
      <c r="F20" s="31" t="s">
        <v>81</v>
      </c>
      <c r="G20" s="31" t="s">
        <v>81</v>
      </c>
    </row>
    <row r="21" spans="2:7" ht="17.25" customHeight="1" thickBot="1">
      <c r="B21" s="37" t="s">
        <v>25</v>
      </c>
      <c r="C21" s="38">
        <f>SUM(C15:C20)</f>
        <v>304729</v>
      </c>
      <c r="D21" s="38">
        <f t="shared" si="0"/>
        <v>6728</v>
      </c>
      <c r="E21" s="39">
        <f t="shared" si="1"/>
        <v>0.022078633802493364</v>
      </c>
      <c r="F21" s="38">
        <f>SUM(F15:F20)</f>
        <v>311457</v>
      </c>
      <c r="G21" s="40">
        <f>SUM(G15:G20)</f>
        <v>1</v>
      </c>
    </row>
    <row r="22" spans="2:7" ht="51" customHeight="1">
      <c r="B22" s="111" t="s">
        <v>90</v>
      </c>
      <c r="C22" s="111"/>
      <c r="D22" s="111"/>
      <c r="E22" s="111"/>
      <c r="F22" s="111"/>
      <c r="G22" s="111"/>
    </row>
    <row r="23" spans="2:7" ht="13.5" customHeight="1">
      <c r="B23" s="5"/>
      <c r="C23" s="6"/>
      <c r="D23" s="6"/>
      <c r="E23" s="6"/>
      <c r="F23" s="6"/>
      <c r="G23" s="6"/>
    </row>
    <row r="24" ht="15" customHeight="1">
      <c r="B24" s="18" t="s">
        <v>62</v>
      </c>
    </row>
    <row r="25" ht="12" customHeight="1" thickBot="1">
      <c r="G25" s="2" t="s">
        <v>2</v>
      </c>
    </row>
    <row r="26" spans="2:7" ht="18" customHeight="1">
      <c r="B26" s="105" t="s">
        <v>16</v>
      </c>
      <c r="C26" s="107" t="s">
        <v>91</v>
      </c>
      <c r="D26" s="107" t="s">
        <v>92</v>
      </c>
      <c r="E26" s="107"/>
      <c r="F26" s="107" t="s">
        <v>93</v>
      </c>
      <c r="G26" s="109" t="s">
        <v>94</v>
      </c>
    </row>
    <row r="27" spans="2:7" ht="18" customHeight="1">
      <c r="B27" s="106"/>
      <c r="C27" s="108"/>
      <c r="D27" s="23" t="s">
        <v>17</v>
      </c>
      <c r="E27" s="23" t="s">
        <v>18</v>
      </c>
      <c r="F27" s="108"/>
      <c r="G27" s="110"/>
    </row>
    <row r="28" spans="2:7" ht="17.25" customHeight="1">
      <c r="B28" s="42" t="s">
        <v>5</v>
      </c>
      <c r="C28" s="26">
        <v>75662</v>
      </c>
      <c r="D28" s="26">
        <f>F28-C28</f>
        <v>2223</v>
      </c>
      <c r="E28" s="27">
        <f>D28/$C28</f>
        <v>0.029380666649044436</v>
      </c>
      <c r="F28" s="26">
        <v>77885</v>
      </c>
      <c r="G28" s="43">
        <f>F28/$F30</f>
        <v>0.7013444273351883</v>
      </c>
    </row>
    <row r="29" spans="2:7" ht="17.25" customHeight="1">
      <c r="B29" s="44" t="s">
        <v>6</v>
      </c>
      <c r="C29" s="26">
        <v>33119</v>
      </c>
      <c r="D29" s="26">
        <f>F29-C29</f>
        <v>47</v>
      </c>
      <c r="E29" s="27">
        <f>D29/$C29</f>
        <v>0.00141912497358012</v>
      </c>
      <c r="F29" s="26">
        <v>33166</v>
      </c>
      <c r="G29" s="43">
        <f>F29/$F30</f>
        <v>0.2986555726648117</v>
      </c>
    </row>
    <row r="30" spans="2:7" ht="17.25" customHeight="1" thickBot="1">
      <c r="B30" s="45" t="s">
        <v>7</v>
      </c>
      <c r="C30" s="46">
        <f>SUM(C28:C29)</f>
        <v>108781</v>
      </c>
      <c r="D30" s="46">
        <f>SUM(D28:D29)</f>
        <v>2270</v>
      </c>
      <c r="E30" s="47">
        <f>D30/$C30</f>
        <v>0.020867614748899165</v>
      </c>
      <c r="F30" s="46">
        <f>SUM(F28:F29)</f>
        <v>111051</v>
      </c>
      <c r="G30" s="48">
        <f>SUM(G28:G29)</f>
        <v>1</v>
      </c>
    </row>
    <row r="31" ht="16.5" customHeight="1"/>
    <row r="32" ht="14.25" customHeight="1">
      <c r="B32" s="19" t="s">
        <v>63</v>
      </c>
    </row>
    <row r="33" spans="2:7" ht="13.5" customHeight="1" thickBot="1">
      <c r="B33" s="4"/>
      <c r="G33" s="2" t="s">
        <v>2</v>
      </c>
    </row>
    <row r="34" spans="2:7" ht="17.25" customHeight="1">
      <c r="B34" s="105" t="s">
        <v>16</v>
      </c>
      <c r="C34" s="107" t="s">
        <v>91</v>
      </c>
      <c r="D34" s="107" t="s">
        <v>92</v>
      </c>
      <c r="E34" s="107"/>
      <c r="F34" s="107" t="s">
        <v>93</v>
      </c>
      <c r="G34" s="109" t="s">
        <v>94</v>
      </c>
    </row>
    <row r="35" spans="2:7" ht="17.25" customHeight="1">
      <c r="B35" s="106"/>
      <c r="C35" s="108"/>
      <c r="D35" s="23" t="s">
        <v>17</v>
      </c>
      <c r="E35" s="23" t="s">
        <v>18</v>
      </c>
      <c r="F35" s="108"/>
      <c r="G35" s="110"/>
    </row>
    <row r="36" spans="2:7" ht="17.25" customHeight="1">
      <c r="B36" s="42" t="s">
        <v>10</v>
      </c>
      <c r="C36" s="26">
        <v>3627</v>
      </c>
      <c r="D36" s="26">
        <f>F36-C36</f>
        <v>62</v>
      </c>
      <c r="E36" s="27">
        <f>D36/$C36</f>
        <v>0.017094017094017096</v>
      </c>
      <c r="F36" s="26">
        <v>3689</v>
      </c>
      <c r="G36" s="43">
        <f>F36/$F38</f>
        <v>0.9367699339766379</v>
      </c>
    </row>
    <row r="37" spans="2:7" ht="17.25" customHeight="1">
      <c r="B37" s="44" t="s">
        <v>11</v>
      </c>
      <c r="C37" s="26">
        <v>233</v>
      </c>
      <c r="D37" s="26">
        <f>F37-C37</f>
        <v>16</v>
      </c>
      <c r="E37" s="27">
        <f>D37/$C37</f>
        <v>0.06866952789699571</v>
      </c>
      <c r="F37" s="26">
        <v>249</v>
      </c>
      <c r="G37" s="43">
        <f>F37/$F38</f>
        <v>0.06323006602336212</v>
      </c>
    </row>
    <row r="38" spans="2:7" ht="17.25" customHeight="1" thickBot="1">
      <c r="B38" s="45" t="s">
        <v>7</v>
      </c>
      <c r="C38" s="46">
        <f>SUM(C36:C37)</f>
        <v>3860</v>
      </c>
      <c r="D38" s="46">
        <f>SUM(D36:D37)</f>
        <v>78</v>
      </c>
      <c r="E38" s="47">
        <f>D38/$C38</f>
        <v>0.020207253886010364</v>
      </c>
      <c r="F38" s="46">
        <f>SUM(F36:F37)</f>
        <v>3938</v>
      </c>
      <c r="G38" s="48">
        <f>SUM(G36:G37)</f>
        <v>1</v>
      </c>
    </row>
  </sheetData>
  <mergeCells count="22">
    <mergeCell ref="G13:G14"/>
    <mergeCell ref="B13:B14"/>
    <mergeCell ref="C13:C14"/>
    <mergeCell ref="D13:E13"/>
    <mergeCell ref="F13:F14"/>
    <mergeCell ref="B4:B5"/>
    <mergeCell ref="F4:F5"/>
    <mergeCell ref="F26:F27"/>
    <mergeCell ref="G26:G27"/>
    <mergeCell ref="C4:C5"/>
    <mergeCell ref="D4:E4"/>
    <mergeCell ref="D26:E26"/>
    <mergeCell ref="B22:G22"/>
    <mergeCell ref="G4:G5"/>
    <mergeCell ref="B9:G9"/>
    <mergeCell ref="G34:G35"/>
    <mergeCell ref="B26:B27"/>
    <mergeCell ref="C26:C27"/>
    <mergeCell ref="B34:B35"/>
    <mergeCell ref="C34:C35"/>
    <mergeCell ref="D34:E34"/>
    <mergeCell ref="F34:F35"/>
  </mergeCells>
  <printOptions/>
  <pageMargins left="0.33" right="0.28" top="0.91" bottom="1" header="0.5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G41"/>
  <sheetViews>
    <sheetView workbookViewId="0" topLeftCell="A1">
      <selection activeCell="A1" sqref="A1"/>
    </sheetView>
  </sheetViews>
  <sheetFormatPr defaultColWidth="8.88671875" defaultRowHeight="13.5"/>
  <cols>
    <col min="1" max="1" width="4.99609375" style="0" customWidth="1"/>
    <col min="2" max="2" width="15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7" width="11.77734375" style="0" customWidth="1"/>
  </cols>
  <sheetData>
    <row r="2" spans="2:7" ht="18.75">
      <c r="B2" s="115" t="s">
        <v>64</v>
      </c>
      <c r="C2" s="115"/>
      <c r="D2" s="115"/>
      <c r="E2" s="115"/>
      <c r="F2" s="9"/>
      <c r="G2" s="9"/>
    </row>
    <row r="3" spans="2:7" ht="18" customHeight="1">
      <c r="B3" s="9"/>
      <c r="C3" s="9"/>
      <c r="D3" s="9"/>
      <c r="E3" s="9"/>
      <c r="F3" s="9"/>
      <c r="G3" s="10"/>
    </row>
    <row r="4" spans="2:7" ht="16.5">
      <c r="B4" s="20" t="s">
        <v>65</v>
      </c>
      <c r="C4" s="9"/>
      <c r="D4" s="9"/>
      <c r="E4" s="9"/>
      <c r="F4" s="9"/>
      <c r="G4" s="9"/>
    </row>
    <row r="5" spans="2:7" ht="12" customHeight="1" thickBot="1">
      <c r="B5" s="9"/>
      <c r="C5" s="9"/>
      <c r="D5" s="9"/>
      <c r="E5" s="9"/>
      <c r="F5" s="9"/>
      <c r="G5" s="10" t="s">
        <v>31</v>
      </c>
    </row>
    <row r="6" spans="2:7" ht="16.5" customHeight="1">
      <c r="B6" s="105" t="s">
        <v>16</v>
      </c>
      <c r="C6" s="107" t="s">
        <v>91</v>
      </c>
      <c r="D6" s="107" t="s">
        <v>92</v>
      </c>
      <c r="E6" s="107"/>
      <c r="F6" s="107" t="s">
        <v>93</v>
      </c>
      <c r="G6" s="109" t="s">
        <v>94</v>
      </c>
    </row>
    <row r="7" spans="2:7" ht="16.5" customHeight="1">
      <c r="B7" s="106"/>
      <c r="C7" s="108"/>
      <c r="D7" s="23" t="s">
        <v>17</v>
      </c>
      <c r="E7" s="23" t="s">
        <v>18</v>
      </c>
      <c r="F7" s="108"/>
      <c r="G7" s="110"/>
    </row>
    <row r="8" spans="2:7" ht="16.5" customHeight="1">
      <c r="B8" s="35" t="s">
        <v>32</v>
      </c>
      <c r="C8" s="24">
        <v>17936849</v>
      </c>
      <c r="D8" s="24">
        <f>F8-C8</f>
        <v>40779</v>
      </c>
      <c r="E8" s="60">
        <f>D8/$C8</f>
        <v>0.002273476238775272</v>
      </c>
      <c r="F8" s="24">
        <v>17977628</v>
      </c>
      <c r="G8" s="62">
        <f>F8/$F11</f>
        <v>0.513404700671698</v>
      </c>
    </row>
    <row r="9" spans="2:7" ht="16.5" customHeight="1">
      <c r="B9" s="35" t="s">
        <v>33</v>
      </c>
      <c r="C9" s="24">
        <v>11564888</v>
      </c>
      <c r="D9" s="24">
        <f>F9-C9</f>
        <v>7624</v>
      </c>
      <c r="E9" s="60">
        <f>D9/$C9</f>
        <v>0.00065923682097051</v>
      </c>
      <c r="F9" s="24">
        <v>11572512</v>
      </c>
      <c r="G9" s="62">
        <f>F9/$F11</f>
        <v>0.33048754036848643</v>
      </c>
    </row>
    <row r="10" spans="2:7" ht="16.5" customHeight="1">
      <c r="B10" s="35" t="s">
        <v>34</v>
      </c>
      <c r="C10" s="24">
        <v>5613984</v>
      </c>
      <c r="D10" s="24">
        <f>F10-C10</f>
        <v>-147639</v>
      </c>
      <c r="E10" s="60">
        <f>D10/$C10</f>
        <v>-0.026298436190769336</v>
      </c>
      <c r="F10" s="24">
        <v>5466345</v>
      </c>
      <c r="G10" s="62">
        <f>F10/$F11</f>
        <v>0.15610775895981563</v>
      </c>
    </row>
    <row r="11" spans="2:7" ht="16.5" customHeight="1" thickBot="1">
      <c r="B11" s="37" t="s">
        <v>35</v>
      </c>
      <c r="C11" s="38">
        <f>SUM(C8:C10)</f>
        <v>35115721</v>
      </c>
      <c r="D11" s="38">
        <f>F11-C11</f>
        <v>-99236</v>
      </c>
      <c r="E11" s="61">
        <f>D11/$C11</f>
        <v>-0.002825970738291263</v>
      </c>
      <c r="F11" s="38">
        <f>SUM(F8:F10)</f>
        <v>35016485</v>
      </c>
      <c r="G11" s="63">
        <f>SUM(G8:G10)</f>
        <v>1</v>
      </c>
    </row>
    <row r="12" spans="2:7" ht="19.5" customHeight="1">
      <c r="B12" s="9"/>
      <c r="C12" s="9"/>
      <c r="D12" s="9"/>
      <c r="E12" s="9"/>
      <c r="F12" s="9"/>
      <c r="G12" s="9"/>
    </row>
    <row r="13" spans="2:7" ht="17.25" customHeight="1">
      <c r="B13" s="15" t="s">
        <v>36</v>
      </c>
      <c r="C13" s="9"/>
      <c r="D13" s="9"/>
      <c r="E13" s="9"/>
      <c r="F13" s="9"/>
      <c r="G13" s="9"/>
    </row>
    <row r="14" spans="2:7" ht="12.75" customHeight="1" thickBot="1">
      <c r="B14" s="9"/>
      <c r="C14" s="9"/>
      <c r="D14" s="9"/>
      <c r="E14" s="9"/>
      <c r="F14" s="9"/>
      <c r="G14" s="10" t="s">
        <v>31</v>
      </c>
    </row>
    <row r="15" spans="2:7" ht="16.5" customHeight="1">
      <c r="B15" s="105" t="s">
        <v>16</v>
      </c>
      <c r="C15" s="107" t="s">
        <v>91</v>
      </c>
      <c r="D15" s="107" t="s">
        <v>92</v>
      </c>
      <c r="E15" s="107"/>
      <c r="F15" s="107" t="s">
        <v>93</v>
      </c>
      <c r="G15" s="109" t="s">
        <v>94</v>
      </c>
    </row>
    <row r="16" spans="2:7" ht="16.5" customHeight="1">
      <c r="B16" s="106"/>
      <c r="C16" s="108"/>
      <c r="D16" s="23" t="s">
        <v>17</v>
      </c>
      <c r="E16" s="23" t="s">
        <v>18</v>
      </c>
      <c r="F16" s="108"/>
      <c r="G16" s="110"/>
    </row>
    <row r="17" spans="2:7" ht="16.5" customHeight="1">
      <c r="B17" s="35" t="s">
        <v>32</v>
      </c>
      <c r="C17" s="24">
        <v>17683301</v>
      </c>
      <c r="D17" s="24">
        <f>F17-C17</f>
        <v>57502</v>
      </c>
      <c r="E17" s="60">
        <f>D17/$C17</f>
        <v>0.003251768433959248</v>
      </c>
      <c r="F17" s="24">
        <v>17740803</v>
      </c>
      <c r="G17" s="36">
        <f>F17/$F20</f>
        <v>0.5184405091895704</v>
      </c>
    </row>
    <row r="18" spans="2:7" ht="16.5" customHeight="1">
      <c r="B18" s="35" t="s">
        <v>33</v>
      </c>
      <c r="C18" s="24">
        <v>11167498</v>
      </c>
      <c r="D18" s="24">
        <f>F18-C18</f>
        <v>25493</v>
      </c>
      <c r="E18" s="60">
        <f>D18/$C18</f>
        <v>0.0022827852756275397</v>
      </c>
      <c r="F18" s="24">
        <v>11192991</v>
      </c>
      <c r="G18" s="36">
        <f>F18/$F20</f>
        <v>0.3270934214981294</v>
      </c>
    </row>
    <row r="19" spans="2:7" ht="16.5" customHeight="1">
      <c r="B19" s="35" t="s">
        <v>34</v>
      </c>
      <c r="C19" s="24">
        <v>5436936</v>
      </c>
      <c r="D19" s="24">
        <f>F19-C19</f>
        <v>-151176</v>
      </c>
      <c r="E19" s="60">
        <f>D19/$C19</f>
        <v>-0.02780536684632668</v>
      </c>
      <c r="F19" s="24">
        <v>5285760</v>
      </c>
      <c r="G19" s="36">
        <f>F19/$F20</f>
        <v>0.15446606931230022</v>
      </c>
    </row>
    <row r="20" spans="2:7" ht="16.5" customHeight="1" thickBot="1">
      <c r="B20" s="37" t="s">
        <v>35</v>
      </c>
      <c r="C20" s="38">
        <f>SUM(C17:C19)</f>
        <v>34287735</v>
      </c>
      <c r="D20" s="38">
        <f>F20-C20</f>
        <v>-68181</v>
      </c>
      <c r="E20" s="61">
        <f>D20/$C10</f>
        <v>-0.012144851143145403</v>
      </c>
      <c r="F20" s="38">
        <f>SUM(F17:F19)</f>
        <v>34219554</v>
      </c>
      <c r="G20" s="40">
        <f>SUM(G17:G19)</f>
        <v>1</v>
      </c>
    </row>
    <row r="21" spans="2:7" ht="19.5" customHeight="1">
      <c r="B21" s="9"/>
      <c r="C21" s="9"/>
      <c r="D21" s="9"/>
      <c r="E21" s="9"/>
      <c r="F21" s="9"/>
      <c r="G21" s="9"/>
    </row>
    <row r="22" spans="2:7" ht="16.5" customHeight="1">
      <c r="B22" s="15" t="s">
        <v>37</v>
      </c>
      <c r="C22" s="9"/>
      <c r="D22" s="9"/>
      <c r="E22" s="9"/>
      <c r="F22" s="9"/>
      <c r="G22" s="9"/>
    </row>
    <row r="23" spans="2:7" ht="12" customHeight="1" thickBot="1">
      <c r="B23" s="9"/>
      <c r="C23" s="9"/>
      <c r="D23" s="9"/>
      <c r="E23" s="9"/>
      <c r="F23" s="9"/>
      <c r="G23" s="10" t="s">
        <v>31</v>
      </c>
    </row>
    <row r="24" spans="2:7" ht="16.5" customHeight="1">
      <c r="B24" s="105" t="s">
        <v>16</v>
      </c>
      <c r="C24" s="107" t="s">
        <v>91</v>
      </c>
      <c r="D24" s="107" t="s">
        <v>92</v>
      </c>
      <c r="E24" s="107"/>
      <c r="F24" s="107" t="s">
        <v>93</v>
      </c>
      <c r="G24" s="109" t="s">
        <v>94</v>
      </c>
    </row>
    <row r="25" spans="2:7" ht="16.5" customHeight="1">
      <c r="B25" s="106"/>
      <c r="C25" s="108"/>
      <c r="D25" s="23" t="s">
        <v>17</v>
      </c>
      <c r="E25" s="23" t="s">
        <v>18</v>
      </c>
      <c r="F25" s="108"/>
      <c r="G25" s="110"/>
    </row>
    <row r="26" spans="2:7" ht="16.5" customHeight="1">
      <c r="B26" s="35" t="s">
        <v>32</v>
      </c>
      <c r="C26" s="24">
        <v>253548</v>
      </c>
      <c r="D26" s="24">
        <f>F26-C26</f>
        <v>-16723</v>
      </c>
      <c r="E26" s="25">
        <f>D26/$C26</f>
        <v>-0.06595595311341443</v>
      </c>
      <c r="F26" s="24">
        <v>236825</v>
      </c>
      <c r="G26" s="36">
        <f>F26/$F29</f>
        <v>0.29717127329718634</v>
      </c>
    </row>
    <row r="27" spans="2:7" ht="16.5" customHeight="1">
      <c r="B27" s="35" t="s">
        <v>33</v>
      </c>
      <c r="C27" s="24">
        <v>397390</v>
      </c>
      <c r="D27" s="24">
        <f>F27-C27</f>
        <v>-17869</v>
      </c>
      <c r="E27" s="25">
        <f>D27/$C27</f>
        <v>-0.04496590251390322</v>
      </c>
      <c r="F27" s="24">
        <v>379521</v>
      </c>
      <c r="G27" s="36">
        <f>F27/$F29</f>
        <v>0.4762281803568941</v>
      </c>
    </row>
    <row r="28" spans="2:7" ht="16.5" customHeight="1">
      <c r="B28" s="35" t="s">
        <v>34</v>
      </c>
      <c r="C28" s="24">
        <v>177048</v>
      </c>
      <c r="D28" s="24">
        <f>F28-C28</f>
        <v>3537</v>
      </c>
      <c r="E28" s="25">
        <f>D28/$C28</f>
        <v>0.019977633184221227</v>
      </c>
      <c r="F28" s="24">
        <v>180585</v>
      </c>
      <c r="G28" s="36">
        <f>F28/$F29</f>
        <v>0.22660054634591953</v>
      </c>
    </row>
    <row r="29" spans="2:7" ht="16.5" customHeight="1" thickBot="1">
      <c r="B29" s="37" t="s">
        <v>35</v>
      </c>
      <c r="C29" s="38">
        <f>SUM(C26:C28)</f>
        <v>827986</v>
      </c>
      <c r="D29" s="38">
        <f>F29-C29</f>
        <v>-31055</v>
      </c>
      <c r="E29" s="39">
        <f>D29/$C29</f>
        <v>-0.037506672818139436</v>
      </c>
      <c r="F29" s="38">
        <f>SUM(F26:F28)</f>
        <v>796931</v>
      </c>
      <c r="G29" s="40">
        <f>SUM(G26:G28)</f>
        <v>1</v>
      </c>
    </row>
    <row r="30" spans="2:7" ht="30" customHeight="1">
      <c r="B30" s="112" t="s">
        <v>73</v>
      </c>
      <c r="C30" s="114"/>
      <c r="D30" s="114"/>
      <c r="E30" s="114"/>
      <c r="F30" s="114"/>
      <c r="G30" s="114"/>
    </row>
    <row r="31" spans="2:7" ht="22.5" customHeight="1">
      <c r="B31" s="9"/>
      <c r="C31" s="9"/>
      <c r="D31" s="9"/>
      <c r="E31" s="9"/>
      <c r="F31" s="9"/>
      <c r="G31" s="9"/>
    </row>
    <row r="32" spans="2:7" ht="16.5" customHeight="1">
      <c r="B32" s="113" t="s">
        <v>38</v>
      </c>
      <c r="C32" s="113"/>
      <c r="D32" s="113"/>
      <c r="E32" s="113"/>
      <c r="F32" s="9"/>
      <c r="G32" s="9"/>
    </row>
    <row r="33" spans="2:7" ht="12" customHeight="1" thickBot="1">
      <c r="B33" s="9"/>
      <c r="C33" s="9"/>
      <c r="D33" s="9"/>
      <c r="E33" s="9"/>
      <c r="F33" s="9"/>
      <c r="G33" s="10" t="s">
        <v>31</v>
      </c>
    </row>
    <row r="34" spans="2:7" ht="16.5" customHeight="1">
      <c r="B34" s="105" t="s">
        <v>16</v>
      </c>
      <c r="C34" s="107" t="s">
        <v>91</v>
      </c>
      <c r="D34" s="107" t="s">
        <v>92</v>
      </c>
      <c r="E34" s="107"/>
      <c r="F34" s="107" t="s">
        <v>93</v>
      </c>
      <c r="G34" s="109" t="s">
        <v>94</v>
      </c>
    </row>
    <row r="35" spans="2:7" ht="16.5" customHeight="1">
      <c r="B35" s="106"/>
      <c r="C35" s="108"/>
      <c r="D35" s="23" t="s">
        <v>17</v>
      </c>
      <c r="E35" s="23" t="s">
        <v>18</v>
      </c>
      <c r="F35" s="108"/>
      <c r="G35" s="110"/>
    </row>
    <row r="36" spans="2:7" ht="16.5" customHeight="1">
      <c r="B36" s="35" t="s">
        <v>32</v>
      </c>
      <c r="C36" s="24">
        <v>16939690</v>
      </c>
      <c r="D36" s="24">
        <f>F36-C36</f>
        <v>108545</v>
      </c>
      <c r="E36" s="25">
        <f>D36/$C36</f>
        <v>0.00640773237290647</v>
      </c>
      <c r="F36" s="24">
        <v>17048235</v>
      </c>
      <c r="G36" s="36">
        <f>F36/$F39</f>
        <v>0.5239626631959229</v>
      </c>
    </row>
    <row r="37" spans="2:7" ht="16.5" customHeight="1">
      <c r="B37" s="35" t="s">
        <v>33</v>
      </c>
      <c r="C37" s="24">
        <v>10410156</v>
      </c>
      <c r="D37" s="24">
        <f>F37-C37</f>
        <v>84772</v>
      </c>
      <c r="E37" s="25">
        <f>D37/$C37</f>
        <v>0.00814320169649715</v>
      </c>
      <c r="F37" s="24">
        <v>10494928</v>
      </c>
      <c r="G37" s="36">
        <f>F37/$F39</f>
        <v>0.3225524768358402</v>
      </c>
    </row>
    <row r="38" spans="2:7" ht="16.5" customHeight="1">
      <c r="B38" s="35" t="s">
        <v>34</v>
      </c>
      <c r="C38" s="24">
        <v>4888293</v>
      </c>
      <c r="D38" s="24">
        <f>F38-C38</f>
        <v>105662</v>
      </c>
      <c r="E38" s="25">
        <f>D38/$C38</f>
        <v>0.02161531643050038</v>
      </c>
      <c r="F38" s="24">
        <v>4993955</v>
      </c>
      <c r="G38" s="36">
        <f>F38/$F39</f>
        <v>0.15348485996823688</v>
      </c>
    </row>
    <row r="39" spans="2:7" ht="16.5" customHeight="1" thickBot="1">
      <c r="B39" s="37" t="s">
        <v>35</v>
      </c>
      <c r="C39" s="38">
        <f>SUM(C36:C38)</f>
        <v>32238139</v>
      </c>
      <c r="D39" s="38">
        <f>F39-C39</f>
        <v>298979</v>
      </c>
      <c r="E39" s="39">
        <f>D39/$C39</f>
        <v>0.009274077514213832</v>
      </c>
      <c r="F39" s="38">
        <f>SUM(F36:F38)</f>
        <v>32537118</v>
      </c>
      <c r="G39" s="40">
        <f>SUM(G36:G38)</f>
        <v>1</v>
      </c>
    </row>
    <row r="40" spans="2:7" ht="21" customHeight="1">
      <c r="B40" s="116" t="s">
        <v>99</v>
      </c>
      <c r="C40" s="117"/>
      <c r="D40" s="117"/>
      <c r="E40" s="117"/>
      <c r="F40" s="117"/>
      <c r="G40" s="117"/>
    </row>
    <row r="41" ht="13.5">
      <c r="B41" s="3"/>
    </row>
  </sheetData>
  <mergeCells count="24">
    <mergeCell ref="B40:G40"/>
    <mergeCell ref="G6:G7"/>
    <mergeCell ref="B24:B25"/>
    <mergeCell ref="F15:F16"/>
    <mergeCell ref="G15:G16"/>
    <mergeCell ref="B15:B16"/>
    <mergeCell ref="F6:F7"/>
    <mergeCell ref="C15:C16"/>
    <mergeCell ref="D15:E15"/>
    <mergeCell ref="G24:G25"/>
    <mergeCell ref="F24:F25"/>
    <mergeCell ref="B2:E2"/>
    <mergeCell ref="B6:B7"/>
    <mergeCell ref="C6:C7"/>
    <mergeCell ref="D6:E6"/>
    <mergeCell ref="D24:E24"/>
    <mergeCell ref="C24:C25"/>
    <mergeCell ref="B32:E32"/>
    <mergeCell ref="B30:G30"/>
    <mergeCell ref="G34:G35"/>
    <mergeCell ref="B34:B35"/>
    <mergeCell ref="C34:C35"/>
    <mergeCell ref="D34:E34"/>
    <mergeCell ref="F34:F35"/>
  </mergeCells>
  <printOptions/>
  <pageMargins left="0.33" right="0.26" top="0.9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33"/>
  <sheetViews>
    <sheetView workbookViewId="0" topLeftCell="A1">
      <selection activeCell="F9" sqref="F9"/>
    </sheetView>
  </sheetViews>
  <sheetFormatPr defaultColWidth="8.88671875" defaultRowHeight="13.5"/>
  <cols>
    <col min="1" max="1" width="4.99609375" style="0" customWidth="1"/>
    <col min="2" max="2" width="12.3359375" style="0" customWidth="1"/>
    <col min="3" max="4" width="9.5546875" style="0" customWidth="1"/>
    <col min="5" max="6" width="8.6640625" style="0" bestFit="1" customWidth="1"/>
    <col min="7" max="7" width="8.6640625" style="0" customWidth="1"/>
    <col min="8" max="8" width="9.5546875" style="0" bestFit="1" customWidth="1"/>
    <col min="9" max="9" width="8.10546875" style="0" customWidth="1"/>
  </cols>
  <sheetData>
    <row r="1" ht="8.25" customHeight="1"/>
    <row r="2" spans="2:9" ht="18.75">
      <c r="B2" s="115" t="s">
        <v>39</v>
      </c>
      <c r="C2" s="115"/>
      <c r="D2" s="115"/>
      <c r="E2" s="115"/>
      <c r="F2" s="115"/>
      <c r="G2" s="9"/>
      <c r="H2" s="9"/>
      <c r="I2" s="9"/>
    </row>
    <row r="3" spans="2:9" ht="13.5" customHeight="1">
      <c r="B3" s="14"/>
      <c r="C3" s="14"/>
      <c r="D3" s="14"/>
      <c r="E3" s="14"/>
      <c r="F3" s="9"/>
      <c r="G3" s="9"/>
      <c r="H3" s="9"/>
      <c r="I3" s="9"/>
    </row>
    <row r="4" spans="2:9" ht="16.5">
      <c r="B4" s="21" t="s">
        <v>40</v>
      </c>
      <c r="C4" s="22"/>
      <c r="D4" s="22"/>
      <c r="E4" s="9"/>
      <c r="F4" s="9"/>
      <c r="G4" s="10"/>
      <c r="H4" s="9"/>
      <c r="I4" s="9"/>
    </row>
    <row r="5" spans="2:9" ht="14.25" thickBot="1">
      <c r="B5" s="9"/>
      <c r="C5" s="9"/>
      <c r="D5" s="9"/>
      <c r="E5" s="9"/>
      <c r="F5" s="9"/>
      <c r="G5" s="10"/>
      <c r="H5" s="118" t="s">
        <v>0</v>
      </c>
      <c r="I5" s="118"/>
    </row>
    <row r="6" spans="2:9" ht="30.75" customHeight="1">
      <c r="B6" s="32" t="s">
        <v>8</v>
      </c>
      <c r="C6" s="33" t="s">
        <v>95</v>
      </c>
      <c r="D6" s="33" t="s">
        <v>96</v>
      </c>
      <c r="E6" s="33" t="s">
        <v>41</v>
      </c>
      <c r="F6" s="50" t="s">
        <v>69</v>
      </c>
      <c r="G6" s="50" t="s">
        <v>68</v>
      </c>
      <c r="H6" s="33" t="s">
        <v>42</v>
      </c>
      <c r="I6" s="34" t="s">
        <v>97</v>
      </c>
    </row>
    <row r="7" spans="2:9" ht="19.5" customHeight="1">
      <c r="B7" s="51" t="s">
        <v>43</v>
      </c>
      <c r="C7" s="28">
        <v>6065322</v>
      </c>
      <c r="D7" s="28">
        <v>6077694</v>
      </c>
      <c r="E7" s="28">
        <v>5551039</v>
      </c>
      <c r="F7" s="30">
        <v>0</v>
      </c>
      <c r="G7" s="28">
        <v>523122</v>
      </c>
      <c r="H7" s="28">
        <v>3533</v>
      </c>
      <c r="I7" s="36">
        <f>D7/$D15</f>
        <v>0.5098121124471635</v>
      </c>
    </row>
    <row r="8" spans="2:9" ht="19.5" customHeight="1">
      <c r="B8" s="51" t="s">
        <v>70</v>
      </c>
      <c r="C8" s="28">
        <v>2773814</v>
      </c>
      <c r="D8" s="28">
        <v>2748934</v>
      </c>
      <c r="E8" s="28">
        <v>1088972</v>
      </c>
      <c r="F8" s="28">
        <v>1362239</v>
      </c>
      <c r="G8" s="28">
        <v>297723</v>
      </c>
      <c r="H8" s="30">
        <v>0</v>
      </c>
      <c r="I8" s="36">
        <f>D8/$D15</f>
        <v>0.2305874316011683</v>
      </c>
    </row>
    <row r="9" spans="2:9" ht="19.5" customHeight="1">
      <c r="B9" s="51" t="s">
        <v>44</v>
      </c>
      <c r="C9" s="28">
        <v>1292143</v>
      </c>
      <c r="D9" s="28">
        <v>1287916</v>
      </c>
      <c r="E9" s="30">
        <v>0</v>
      </c>
      <c r="F9" s="28">
        <v>1284026</v>
      </c>
      <c r="G9" s="28">
        <v>3890</v>
      </c>
      <c r="H9" s="30">
        <v>0</v>
      </c>
      <c r="I9" s="36">
        <f>D9/$D15</f>
        <v>0.10803360231931733</v>
      </c>
    </row>
    <row r="10" spans="2:9" ht="19.5" customHeight="1">
      <c r="B10" s="51" t="s">
        <v>45</v>
      </c>
      <c r="C10" s="28">
        <v>395565</v>
      </c>
      <c r="D10" s="28">
        <v>391289</v>
      </c>
      <c r="E10" s="30">
        <v>0</v>
      </c>
      <c r="F10" s="28">
        <v>389399</v>
      </c>
      <c r="G10" s="28">
        <v>1890</v>
      </c>
      <c r="H10" s="30">
        <v>0</v>
      </c>
      <c r="I10" s="36">
        <f>D10/$D15</f>
        <v>0.03282229603322216</v>
      </c>
    </row>
    <row r="11" spans="2:9" ht="19.5" customHeight="1">
      <c r="B11" s="51" t="s">
        <v>46</v>
      </c>
      <c r="C11" s="28">
        <v>113874</v>
      </c>
      <c r="D11" s="28">
        <v>133927</v>
      </c>
      <c r="E11" s="28">
        <v>52513</v>
      </c>
      <c r="F11" s="28">
        <v>76177</v>
      </c>
      <c r="G11" s="28">
        <v>5237</v>
      </c>
      <c r="H11" s="30">
        <v>0</v>
      </c>
      <c r="I11" s="36">
        <f>D11/$D15</f>
        <v>0.011234130376374865</v>
      </c>
    </row>
    <row r="12" spans="1:9" ht="19.5" customHeight="1">
      <c r="A12" t="s">
        <v>84</v>
      </c>
      <c r="B12" s="51" t="s">
        <v>47</v>
      </c>
      <c r="C12" s="28">
        <v>197764</v>
      </c>
      <c r="D12" s="28">
        <v>206197</v>
      </c>
      <c r="E12" s="30">
        <v>0</v>
      </c>
      <c r="F12" s="28">
        <v>136013</v>
      </c>
      <c r="G12" s="28">
        <v>70184</v>
      </c>
      <c r="H12" s="30">
        <v>0</v>
      </c>
      <c r="I12" s="36">
        <f>D12/$D15</f>
        <v>0.01729631800322092</v>
      </c>
    </row>
    <row r="13" spans="2:9" ht="19.5" customHeight="1">
      <c r="B13" s="51" t="s">
        <v>48</v>
      </c>
      <c r="C13" s="28">
        <v>831138</v>
      </c>
      <c r="D13" s="28">
        <v>857026</v>
      </c>
      <c r="E13" s="28">
        <v>7137</v>
      </c>
      <c r="F13" s="28">
        <v>831350</v>
      </c>
      <c r="G13" s="28">
        <v>18539</v>
      </c>
      <c r="H13" s="30">
        <v>0</v>
      </c>
      <c r="I13" s="36">
        <f>D13/$D15</f>
        <v>0.07188947575875698</v>
      </c>
    </row>
    <row r="14" spans="2:9" ht="19.5" customHeight="1">
      <c r="B14" s="51" t="s">
        <v>49</v>
      </c>
      <c r="C14" s="28">
        <v>209440</v>
      </c>
      <c r="D14" s="28">
        <v>218456</v>
      </c>
      <c r="E14" s="28">
        <v>77737</v>
      </c>
      <c r="F14" s="30">
        <v>0</v>
      </c>
      <c r="G14" s="28">
        <v>140719</v>
      </c>
      <c r="H14" s="30">
        <v>0</v>
      </c>
      <c r="I14" s="36">
        <f>D14/$D15</f>
        <v>0.018324633460776</v>
      </c>
    </row>
    <row r="15" spans="2:9" ht="19.5" customHeight="1" thickBot="1">
      <c r="B15" s="52" t="s">
        <v>50</v>
      </c>
      <c r="C15" s="53">
        <f aca="true" t="shared" si="0" ref="C15:H15">SUM(C7:C14)</f>
        <v>11879060</v>
      </c>
      <c r="D15" s="53">
        <f t="shared" si="0"/>
        <v>11921439</v>
      </c>
      <c r="E15" s="53">
        <f t="shared" si="0"/>
        <v>6777398</v>
      </c>
      <c r="F15" s="53">
        <f t="shared" si="0"/>
        <v>4079204</v>
      </c>
      <c r="G15" s="53">
        <f t="shared" si="0"/>
        <v>1061304</v>
      </c>
      <c r="H15" s="53">
        <f t="shared" si="0"/>
        <v>3533</v>
      </c>
      <c r="I15" s="40">
        <f>SUM(I7:I14)</f>
        <v>1.0000000000000002</v>
      </c>
    </row>
    <row r="16" spans="2:9" ht="66.75" customHeight="1">
      <c r="B16" s="120" t="s">
        <v>101</v>
      </c>
      <c r="C16" s="120"/>
      <c r="D16" s="120"/>
      <c r="E16" s="120"/>
      <c r="F16" s="120"/>
      <c r="G16" s="120"/>
      <c r="H16" s="120"/>
      <c r="I16" s="120"/>
    </row>
    <row r="17" spans="2:9" ht="11.25" customHeight="1">
      <c r="B17" s="14"/>
      <c r="C17" s="14"/>
      <c r="D17" s="14"/>
      <c r="E17" s="14"/>
      <c r="F17" s="9"/>
      <c r="G17" s="9"/>
      <c r="H17" s="9"/>
      <c r="I17" s="9"/>
    </row>
    <row r="18" spans="2:9" ht="16.5">
      <c r="B18" s="21" t="s">
        <v>66</v>
      </c>
      <c r="C18" s="22"/>
      <c r="D18" s="9"/>
      <c r="E18" s="9"/>
      <c r="F18" s="9"/>
      <c r="G18" s="10"/>
      <c r="H18" s="9"/>
      <c r="I18" s="9"/>
    </row>
    <row r="19" spans="2:9" ht="12" customHeight="1" thickBot="1">
      <c r="B19" s="9"/>
      <c r="C19" s="9"/>
      <c r="D19" s="9"/>
      <c r="E19" s="9"/>
      <c r="F19" s="9"/>
      <c r="G19" s="10"/>
      <c r="H19" s="118" t="s">
        <v>51</v>
      </c>
      <c r="I19" s="118"/>
    </row>
    <row r="20" spans="2:9" ht="22.5" customHeight="1">
      <c r="B20" s="32" t="s">
        <v>52</v>
      </c>
      <c r="C20" s="33">
        <v>1998.12</v>
      </c>
      <c r="D20" s="33">
        <v>1999.12</v>
      </c>
      <c r="E20" s="50">
        <v>2000.12</v>
      </c>
      <c r="F20" s="50">
        <v>2001.12</v>
      </c>
      <c r="G20" s="33">
        <v>2002.12</v>
      </c>
      <c r="H20" s="34">
        <v>2003.12</v>
      </c>
      <c r="I20" s="34" t="s">
        <v>100</v>
      </c>
    </row>
    <row r="21" spans="2:9" ht="22.5" customHeight="1" thickBot="1">
      <c r="B21" s="54" t="s">
        <v>53</v>
      </c>
      <c r="C21" s="55">
        <v>3103</v>
      </c>
      <c r="D21" s="55">
        <v>10860</v>
      </c>
      <c r="E21" s="55">
        <v>19040</v>
      </c>
      <c r="F21" s="55">
        <v>24380</v>
      </c>
      <c r="G21" s="55">
        <v>26270</v>
      </c>
      <c r="H21" s="56">
        <v>29220</v>
      </c>
      <c r="I21" s="56">
        <v>30670</v>
      </c>
    </row>
    <row r="22" spans="2:9" ht="20.25" customHeight="1">
      <c r="B22" s="16" t="s">
        <v>54</v>
      </c>
      <c r="C22" s="9"/>
      <c r="D22" s="9"/>
      <c r="E22" s="9"/>
      <c r="F22" s="9"/>
      <c r="G22" s="9"/>
      <c r="H22" s="9"/>
      <c r="I22" s="9"/>
    </row>
    <row r="23" spans="2:9" ht="13.5" customHeight="1">
      <c r="B23" s="16"/>
      <c r="C23" s="9"/>
      <c r="D23" s="9"/>
      <c r="E23" s="9"/>
      <c r="F23" s="9"/>
      <c r="G23" s="9"/>
      <c r="H23" s="9"/>
      <c r="I23" s="9"/>
    </row>
    <row r="24" spans="2:9" ht="16.5">
      <c r="B24" s="21" t="s">
        <v>67</v>
      </c>
      <c r="C24" s="22"/>
      <c r="D24" s="22"/>
      <c r="E24" s="22"/>
      <c r="F24" s="9"/>
      <c r="G24" s="10"/>
      <c r="H24" s="9"/>
      <c r="I24" s="9"/>
    </row>
    <row r="25" spans="2:9" ht="13.5" customHeight="1" thickBot="1">
      <c r="B25" s="9"/>
      <c r="C25" s="9"/>
      <c r="D25" s="9"/>
      <c r="E25" s="9"/>
      <c r="F25" s="9"/>
      <c r="G25" s="10"/>
      <c r="H25" s="104" t="s">
        <v>55</v>
      </c>
      <c r="I25" s="104"/>
    </row>
    <row r="26" spans="2:9" ht="21.75" customHeight="1">
      <c r="B26" s="32" t="s">
        <v>52</v>
      </c>
      <c r="C26" s="33" t="s">
        <v>56</v>
      </c>
      <c r="D26" s="33" t="s">
        <v>57</v>
      </c>
      <c r="E26" s="33" t="s">
        <v>58</v>
      </c>
      <c r="F26" s="50" t="s">
        <v>59</v>
      </c>
      <c r="G26" s="50" t="s">
        <v>60</v>
      </c>
      <c r="H26" s="57" t="s">
        <v>61</v>
      </c>
      <c r="I26" s="49"/>
    </row>
    <row r="27" spans="2:9" ht="20.25" customHeight="1">
      <c r="B27" s="51" t="s">
        <v>85</v>
      </c>
      <c r="C27" s="28">
        <v>2164742</v>
      </c>
      <c r="D27" s="28">
        <v>1977241</v>
      </c>
      <c r="E27" s="28">
        <v>1230023</v>
      </c>
      <c r="F27" s="28">
        <v>1926728</v>
      </c>
      <c r="G27" s="28">
        <v>881401</v>
      </c>
      <c r="H27" s="58">
        <f aca="true" t="shared" si="1" ref="H27:H32">SUM(C27:G27)</f>
        <v>8180135</v>
      </c>
      <c r="I27" s="9"/>
    </row>
    <row r="28" spans="2:9" ht="20.25" customHeight="1">
      <c r="B28" s="51" t="s">
        <v>86</v>
      </c>
      <c r="C28" s="28">
        <v>3998822</v>
      </c>
      <c r="D28" s="28">
        <v>3500924</v>
      </c>
      <c r="E28" s="28">
        <v>1832221</v>
      </c>
      <c r="F28" s="28">
        <v>3650450</v>
      </c>
      <c r="G28" s="28">
        <v>2297216</v>
      </c>
      <c r="H28" s="58">
        <f t="shared" si="1"/>
        <v>15279633</v>
      </c>
      <c r="I28" s="9"/>
    </row>
    <row r="29" spans="2:9" ht="20.25" customHeight="1">
      <c r="B29" s="51" t="s">
        <v>87</v>
      </c>
      <c r="C29" s="28">
        <v>4390631</v>
      </c>
      <c r="D29" s="28">
        <v>4409327</v>
      </c>
      <c r="E29" s="28">
        <v>1967351</v>
      </c>
      <c r="F29" s="28">
        <v>3953468</v>
      </c>
      <c r="G29" s="28">
        <v>2379807</v>
      </c>
      <c r="H29" s="58">
        <f t="shared" si="1"/>
        <v>17100584</v>
      </c>
      <c r="I29" s="9"/>
    </row>
    <row r="30" spans="2:9" ht="20.25" customHeight="1">
      <c r="B30" s="51" t="s">
        <v>88</v>
      </c>
      <c r="C30" s="28">
        <v>4844355</v>
      </c>
      <c r="D30" s="28">
        <v>5039153</v>
      </c>
      <c r="E30" s="28">
        <v>2551371</v>
      </c>
      <c r="F30" s="28">
        <v>4018231</v>
      </c>
      <c r="G30" s="28" t="s">
        <v>79</v>
      </c>
      <c r="H30" s="58">
        <f t="shared" si="1"/>
        <v>16453110</v>
      </c>
      <c r="I30" s="9"/>
    </row>
    <row r="31" spans="2:9" ht="20.25" customHeight="1">
      <c r="B31" s="51" t="s">
        <v>89</v>
      </c>
      <c r="C31" s="28">
        <v>6727586</v>
      </c>
      <c r="D31" s="28">
        <v>6850737</v>
      </c>
      <c r="E31" s="28">
        <v>1318193</v>
      </c>
      <c r="F31" s="28">
        <v>4078186</v>
      </c>
      <c r="G31" s="28" t="s">
        <v>79</v>
      </c>
      <c r="H31" s="58">
        <f t="shared" si="1"/>
        <v>18974702</v>
      </c>
      <c r="I31" s="9"/>
    </row>
    <row r="32" spans="2:9" ht="20.25" customHeight="1" thickBot="1">
      <c r="B32" s="54" t="s">
        <v>98</v>
      </c>
      <c r="C32" s="53">
        <v>6423044</v>
      </c>
      <c r="D32" s="53">
        <v>24554939</v>
      </c>
      <c r="E32" s="53">
        <v>224979</v>
      </c>
      <c r="F32" s="53">
        <v>4264687</v>
      </c>
      <c r="G32" s="53" t="s">
        <v>82</v>
      </c>
      <c r="H32" s="59">
        <f t="shared" si="1"/>
        <v>35467649</v>
      </c>
      <c r="I32" s="9"/>
    </row>
    <row r="33" spans="2:9" ht="63.75" customHeight="1">
      <c r="B33" s="119" t="s">
        <v>76</v>
      </c>
      <c r="C33" s="71"/>
      <c r="D33" s="71"/>
      <c r="E33" s="71"/>
      <c r="F33" s="71"/>
      <c r="G33" s="71"/>
      <c r="H33" s="71"/>
      <c r="I33" s="71"/>
    </row>
  </sheetData>
  <mergeCells count="6">
    <mergeCell ref="H5:I5"/>
    <mergeCell ref="B2:F2"/>
    <mergeCell ref="B33:I33"/>
    <mergeCell ref="B16:I16"/>
    <mergeCell ref="H19:I19"/>
    <mergeCell ref="H25:I25"/>
  </mergeCells>
  <printOptions/>
  <pageMargins left="0.29" right="0.33" top="0.86" bottom="1" header="0.4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8"/>
  <sheetViews>
    <sheetView workbookViewId="0" topLeftCell="A1">
      <selection activeCell="A1" sqref="A1"/>
    </sheetView>
  </sheetViews>
  <sheetFormatPr defaultColWidth="8.88671875" defaultRowHeight="13.5"/>
  <cols>
    <col min="1" max="1" width="2.99609375" style="0" customWidth="1"/>
    <col min="2" max="2" width="10.88671875" style="0" customWidth="1"/>
    <col min="3" max="7" width="11.10546875" style="0" customWidth="1"/>
    <col min="8" max="8" width="11.77734375" style="0" customWidth="1"/>
    <col min="9" max="9" width="8.10546875" style="0" customWidth="1"/>
    <col min="10" max="10" width="8.5546875" style="0" customWidth="1"/>
    <col min="11" max="11" width="8.3359375" style="0" customWidth="1"/>
    <col min="12" max="12" width="8.4453125" style="0" customWidth="1"/>
  </cols>
  <sheetData>
    <row r="1" ht="15" customHeight="1"/>
    <row r="2" ht="31.5" customHeight="1"/>
    <row r="3" spans="2:8" ht="20.25" customHeight="1">
      <c r="B3" s="66"/>
      <c r="C3" s="67"/>
      <c r="D3" s="67"/>
      <c r="E3" s="67"/>
      <c r="F3" s="67"/>
      <c r="G3" s="67"/>
      <c r="H3" s="67"/>
    </row>
    <row r="4" spans="2:8" ht="18" customHeight="1">
      <c r="B4" s="18" t="s">
        <v>124</v>
      </c>
      <c r="C4" s="67"/>
      <c r="D4" s="67"/>
      <c r="E4" s="67"/>
      <c r="F4" s="67"/>
      <c r="G4" s="67"/>
      <c r="H4" s="67"/>
    </row>
    <row r="5" ht="6.75" customHeight="1" thickBot="1"/>
    <row r="6" spans="2:8" ht="19.5" customHeight="1">
      <c r="B6" s="125" t="s">
        <v>147</v>
      </c>
      <c r="C6" s="73" t="s">
        <v>102</v>
      </c>
      <c r="D6" s="73" t="s">
        <v>103</v>
      </c>
      <c r="E6" s="127" t="s">
        <v>104</v>
      </c>
      <c r="F6" s="128"/>
      <c r="G6" s="129"/>
      <c r="H6" s="130" t="s">
        <v>105</v>
      </c>
    </row>
    <row r="7" spans="2:8" ht="19.5" customHeight="1" thickBot="1">
      <c r="B7" s="126"/>
      <c r="C7" s="74" t="s">
        <v>106</v>
      </c>
      <c r="D7" s="74" t="s">
        <v>107</v>
      </c>
      <c r="E7" s="75" t="s">
        <v>137</v>
      </c>
      <c r="F7" s="75" t="s">
        <v>138</v>
      </c>
      <c r="G7" s="75" t="s">
        <v>108</v>
      </c>
      <c r="H7" s="131"/>
    </row>
    <row r="8" spans="2:8" ht="18.75" customHeight="1" thickTop="1">
      <c r="B8" s="76" t="s">
        <v>109</v>
      </c>
      <c r="C8" s="77" t="s">
        <v>110</v>
      </c>
      <c r="D8" s="93">
        <v>203853</v>
      </c>
      <c r="E8" s="93">
        <v>101414</v>
      </c>
      <c r="F8" s="77" t="s">
        <v>110</v>
      </c>
      <c r="G8" s="93">
        <f aca="true" t="shared" si="0" ref="G8:G14">SUM(E8:F8)</f>
        <v>101414</v>
      </c>
      <c r="H8" s="94">
        <f>SUM(D8:E8)</f>
        <v>305267</v>
      </c>
    </row>
    <row r="9" spans="2:8" ht="18.75" customHeight="1">
      <c r="B9" s="78" t="s">
        <v>111</v>
      </c>
      <c r="C9" s="79" t="s">
        <v>110</v>
      </c>
      <c r="D9" s="96">
        <v>102282</v>
      </c>
      <c r="E9" s="96">
        <v>81594</v>
      </c>
      <c r="F9" s="79" t="s">
        <v>110</v>
      </c>
      <c r="G9" s="96">
        <f t="shared" si="0"/>
        <v>81594</v>
      </c>
      <c r="H9" s="97">
        <f>SUM(D9:E9)</f>
        <v>183876</v>
      </c>
    </row>
    <row r="10" spans="2:8" ht="18.75" customHeight="1">
      <c r="B10" s="78" t="s">
        <v>112</v>
      </c>
      <c r="C10" s="79" t="s">
        <v>110</v>
      </c>
      <c r="D10" s="96">
        <v>111077</v>
      </c>
      <c r="E10" s="96">
        <v>103155</v>
      </c>
      <c r="F10" s="79" t="s">
        <v>110</v>
      </c>
      <c r="G10" s="96">
        <f t="shared" si="0"/>
        <v>103155</v>
      </c>
      <c r="H10" s="97">
        <f>SUM(D10:E10)</f>
        <v>214232</v>
      </c>
    </row>
    <row r="11" spans="2:8" ht="18.75" customHeight="1">
      <c r="B11" s="78" t="s">
        <v>113</v>
      </c>
      <c r="C11" s="79" t="s">
        <v>110</v>
      </c>
      <c r="D11" s="96">
        <v>139508</v>
      </c>
      <c r="E11" s="96">
        <v>122146</v>
      </c>
      <c r="F11" s="79" t="s">
        <v>110</v>
      </c>
      <c r="G11" s="96">
        <f t="shared" si="0"/>
        <v>122146</v>
      </c>
      <c r="H11" s="97">
        <f>SUM(D11:E11)</f>
        <v>261654</v>
      </c>
    </row>
    <row r="12" spans="2:8" ht="18.75" customHeight="1">
      <c r="B12" s="78" t="s">
        <v>114</v>
      </c>
      <c r="C12" s="79" t="s">
        <v>110</v>
      </c>
      <c r="D12" s="96">
        <v>167228</v>
      </c>
      <c r="E12" s="96">
        <v>92414</v>
      </c>
      <c r="F12" s="79" t="s">
        <v>110</v>
      </c>
      <c r="G12" s="96">
        <f t="shared" si="0"/>
        <v>92414</v>
      </c>
      <c r="H12" s="97">
        <f>SUM(D12:E12)</f>
        <v>259642</v>
      </c>
    </row>
    <row r="13" spans="2:8" ht="18.75" customHeight="1">
      <c r="B13" s="78" t="s">
        <v>115</v>
      </c>
      <c r="C13" s="95">
        <v>277</v>
      </c>
      <c r="D13" s="96">
        <v>137489</v>
      </c>
      <c r="E13" s="96">
        <v>73100</v>
      </c>
      <c r="F13" s="95">
        <v>404</v>
      </c>
      <c r="G13" s="96">
        <f t="shared" si="0"/>
        <v>73504</v>
      </c>
      <c r="H13" s="97">
        <f>SUM(C13:F13)</f>
        <v>211270</v>
      </c>
    </row>
    <row r="14" spans="2:8" ht="18.75" customHeight="1">
      <c r="B14" s="78" t="s">
        <v>116</v>
      </c>
      <c r="C14" s="96">
        <v>277474</v>
      </c>
      <c r="D14" s="96">
        <v>53611</v>
      </c>
      <c r="E14" s="96">
        <v>23116</v>
      </c>
      <c r="F14" s="96">
        <v>20100</v>
      </c>
      <c r="G14" s="96">
        <f t="shared" si="0"/>
        <v>43216</v>
      </c>
      <c r="H14" s="97">
        <f>SUM(C14:F14)</f>
        <v>374301</v>
      </c>
    </row>
    <row r="15" spans="2:8" ht="18.75" customHeight="1">
      <c r="B15" s="80" t="s">
        <v>117</v>
      </c>
      <c r="C15" s="98">
        <v>67739</v>
      </c>
      <c r="D15" s="98">
        <v>29698</v>
      </c>
      <c r="E15" s="98">
        <v>60240</v>
      </c>
      <c r="F15" s="98">
        <v>45724</v>
      </c>
      <c r="G15" s="98">
        <v>105964</v>
      </c>
      <c r="H15" s="99">
        <f>SUM(C15:F15)</f>
        <v>203401</v>
      </c>
    </row>
    <row r="16" spans="2:8" ht="18.75" customHeight="1">
      <c r="B16" s="80" t="s">
        <v>125</v>
      </c>
      <c r="C16" s="98">
        <v>5744</v>
      </c>
      <c r="D16" s="98">
        <v>90075</v>
      </c>
      <c r="E16" s="98">
        <v>49959</v>
      </c>
      <c r="F16" s="98">
        <v>42995</v>
      </c>
      <c r="G16" s="98">
        <v>92954</v>
      </c>
      <c r="H16" s="99">
        <v>188773</v>
      </c>
    </row>
    <row r="17" spans="2:8" ht="18.75" customHeight="1">
      <c r="B17" s="80" t="s">
        <v>126</v>
      </c>
      <c r="C17" s="98">
        <v>62131</v>
      </c>
      <c r="D17" s="98">
        <v>64563</v>
      </c>
      <c r="E17" s="98">
        <v>46169</v>
      </c>
      <c r="F17" s="98">
        <v>39701</v>
      </c>
      <c r="G17" s="98">
        <v>85870</v>
      </c>
      <c r="H17" s="99">
        <v>212564</v>
      </c>
    </row>
    <row r="18" spans="2:8" ht="18.75" customHeight="1">
      <c r="B18" s="78" t="s">
        <v>118</v>
      </c>
      <c r="C18" s="96">
        <v>59582</v>
      </c>
      <c r="D18" s="96">
        <v>74478</v>
      </c>
      <c r="E18" s="96">
        <v>56135</v>
      </c>
      <c r="F18" s="96">
        <v>51802</v>
      </c>
      <c r="G18" s="96">
        <v>107937</v>
      </c>
      <c r="H18" s="97">
        <v>241997</v>
      </c>
    </row>
    <row r="19" spans="2:8" ht="18.75" customHeight="1">
      <c r="B19" s="78" t="s">
        <v>119</v>
      </c>
      <c r="C19" s="96">
        <v>94775</v>
      </c>
      <c r="D19" s="96">
        <v>97393</v>
      </c>
      <c r="E19" s="96">
        <v>47635</v>
      </c>
      <c r="F19" s="96">
        <v>41773</v>
      </c>
      <c r="G19" s="96">
        <v>89408</v>
      </c>
      <c r="H19" s="97">
        <v>281576</v>
      </c>
    </row>
    <row r="20" spans="2:8" ht="18.75" customHeight="1" thickBot="1">
      <c r="B20" s="81" t="s">
        <v>139</v>
      </c>
      <c r="C20" s="100">
        <f>SUM(C13:C19)</f>
        <v>567722</v>
      </c>
      <c r="D20" s="100">
        <f>SUM(D8:D19)</f>
        <v>1271255</v>
      </c>
      <c r="E20" s="100">
        <f>SUM(E8:E19)</f>
        <v>857077</v>
      </c>
      <c r="F20" s="100">
        <f>SUM(F13:F19)</f>
        <v>242499</v>
      </c>
      <c r="G20" s="100">
        <f>SUM(G8:G19)</f>
        <v>1099576</v>
      </c>
      <c r="H20" s="101">
        <f>SUM(H8:H19)</f>
        <v>2938553</v>
      </c>
    </row>
    <row r="21" spans="2:8" ht="22.5" customHeight="1">
      <c r="B21" s="68"/>
      <c r="C21" s="69"/>
      <c r="D21" s="69"/>
      <c r="E21" s="69"/>
      <c r="F21" s="69"/>
      <c r="G21" s="69"/>
      <c r="H21" s="69"/>
    </row>
    <row r="22" spans="2:8" ht="19.5" customHeight="1">
      <c r="B22" s="18" t="s">
        <v>146</v>
      </c>
      <c r="C22" s="67"/>
      <c r="D22" s="67"/>
      <c r="E22" s="67"/>
      <c r="F22" s="67"/>
      <c r="G22" s="67"/>
      <c r="H22" s="67"/>
    </row>
    <row r="23" spans="2:8" ht="6.75" customHeight="1" thickBot="1">
      <c r="B23" s="70"/>
      <c r="C23" s="67"/>
      <c r="D23" s="67"/>
      <c r="E23" s="67"/>
      <c r="F23" s="67"/>
      <c r="G23" s="67"/>
      <c r="H23" s="67"/>
    </row>
    <row r="24" spans="2:8" ht="21.75" customHeight="1">
      <c r="B24" s="82" t="s">
        <v>8</v>
      </c>
      <c r="C24" s="132" t="s">
        <v>140</v>
      </c>
      <c r="D24" s="132"/>
      <c r="E24" s="83" t="s">
        <v>141</v>
      </c>
      <c r="F24" s="83" t="s">
        <v>142</v>
      </c>
      <c r="G24" s="83" t="s">
        <v>143</v>
      </c>
      <c r="H24" s="84" t="s">
        <v>144</v>
      </c>
    </row>
    <row r="25" spans="2:8" s="72" customFormat="1" ht="28.5" customHeight="1">
      <c r="B25" s="85" t="s">
        <v>145</v>
      </c>
      <c r="C25" s="123">
        <f>SUM(E25:H25)</f>
        <v>15351</v>
      </c>
      <c r="D25" s="124"/>
      <c r="E25" s="87">
        <v>15288</v>
      </c>
      <c r="F25" s="87">
        <v>63</v>
      </c>
      <c r="G25" s="86" t="s">
        <v>120</v>
      </c>
      <c r="H25" s="102" t="s">
        <v>120</v>
      </c>
    </row>
    <row r="26" spans="2:8" s="72" customFormat="1" ht="18.75" customHeight="1">
      <c r="B26" s="88" t="s">
        <v>121</v>
      </c>
      <c r="C26" s="123">
        <f>SUM(E26:H26)</f>
        <v>4371</v>
      </c>
      <c r="D26" s="124"/>
      <c r="E26" s="87">
        <v>4341</v>
      </c>
      <c r="F26" s="87">
        <v>30</v>
      </c>
      <c r="G26" s="86" t="s">
        <v>120</v>
      </c>
      <c r="H26" s="102" t="s">
        <v>120</v>
      </c>
    </row>
    <row r="27" spans="2:8" s="72" customFormat="1" ht="18.75" customHeight="1">
      <c r="B27" s="88" t="s">
        <v>127</v>
      </c>
      <c r="C27" s="123">
        <f>SUM(E27:H27)</f>
        <v>7310</v>
      </c>
      <c r="D27" s="124"/>
      <c r="E27" s="87">
        <v>7205</v>
      </c>
      <c r="F27" s="87">
        <v>105</v>
      </c>
      <c r="G27" s="86" t="s">
        <v>120</v>
      </c>
      <c r="H27" s="102" t="s">
        <v>120</v>
      </c>
    </row>
    <row r="28" spans="2:8" s="72" customFormat="1" ht="18.75" customHeight="1">
      <c r="B28" s="88" t="s">
        <v>128</v>
      </c>
      <c r="C28" s="123">
        <f aca="true" t="shared" si="1" ref="C28:C35">SUM(E28:H28)</f>
        <v>11023</v>
      </c>
      <c r="D28" s="124"/>
      <c r="E28" s="87">
        <v>10881</v>
      </c>
      <c r="F28" s="87">
        <v>142</v>
      </c>
      <c r="G28" s="86" t="s">
        <v>120</v>
      </c>
      <c r="H28" s="102" t="s">
        <v>120</v>
      </c>
    </row>
    <row r="29" spans="2:8" s="72" customFormat="1" ht="18.75" customHeight="1">
      <c r="B29" s="88" t="s">
        <v>129</v>
      </c>
      <c r="C29" s="123">
        <f t="shared" si="1"/>
        <v>8053</v>
      </c>
      <c r="D29" s="124"/>
      <c r="E29" s="87">
        <v>7909</v>
      </c>
      <c r="F29" s="87">
        <v>144</v>
      </c>
      <c r="G29" s="86" t="s">
        <v>120</v>
      </c>
      <c r="H29" s="102" t="s">
        <v>120</v>
      </c>
    </row>
    <row r="30" spans="2:8" s="72" customFormat="1" ht="18.75" customHeight="1">
      <c r="B30" s="88" t="s">
        <v>130</v>
      </c>
      <c r="C30" s="123">
        <f t="shared" si="1"/>
        <v>6572</v>
      </c>
      <c r="D30" s="124"/>
      <c r="E30" s="87">
        <v>6438</v>
      </c>
      <c r="F30" s="87">
        <v>134</v>
      </c>
      <c r="G30" s="86" t="s">
        <v>120</v>
      </c>
      <c r="H30" s="102" t="s">
        <v>120</v>
      </c>
    </row>
    <row r="31" spans="2:8" s="72" customFormat="1" ht="18.75" customHeight="1">
      <c r="B31" s="88" t="s">
        <v>131</v>
      </c>
      <c r="C31" s="123">
        <f t="shared" si="1"/>
        <v>6248</v>
      </c>
      <c r="D31" s="124"/>
      <c r="E31" s="87">
        <v>6066</v>
      </c>
      <c r="F31" s="87">
        <v>182</v>
      </c>
      <c r="G31" s="86" t="s">
        <v>120</v>
      </c>
      <c r="H31" s="102" t="s">
        <v>120</v>
      </c>
    </row>
    <row r="32" spans="2:8" s="72" customFormat="1" ht="18.75" customHeight="1">
      <c r="B32" s="88" t="s">
        <v>132</v>
      </c>
      <c r="C32" s="123">
        <f t="shared" si="1"/>
        <v>16182</v>
      </c>
      <c r="D32" s="124"/>
      <c r="E32" s="87">
        <v>16032</v>
      </c>
      <c r="F32" s="87">
        <v>150</v>
      </c>
      <c r="G32" s="86" t="s">
        <v>120</v>
      </c>
      <c r="H32" s="102" t="s">
        <v>120</v>
      </c>
    </row>
    <row r="33" spans="2:8" s="72" customFormat="1" ht="18.75" customHeight="1">
      <c r="B33" s="88" t="s">
        <v>133</v>
      </c>
      <c r="C33" s="123">
        <f t="shared" si="1"/>
        <v>32386</v>
      </c>
      <c r="D33" s="124"/>
      <c r="E33" s="87">
        <v>32139</v>
      </c>
      <c r="F33" s="87">
        <v>247</v>
      </c>
      <c r="G33" s="86" t="s">
        <v>120</v>
      </c>
      <c r="H33" s="102" t="s">
        <v>120</v>
      </c>
    </row>
    <row r="34" spans="2:8" s="72" customFormat="1" ht="18.75" customHeight="1">
      <c r="B34" s="88" t="s">
        <v>134</v>
      </c>
      <c r="C34" s="123">
        <f t="shared" si="1"/>
        <v>28156</v>
      </c>
      <c r="D34" s="124"/>
      <c r="E34" s="87">
        <v>26607</v>
      </c>
      <c r="F34" s="87">
        <v>1549</v>
      </c>
      <c r="G34" s="86" t="s">
        <v>120</v>
      </c>
      <c r="H34" s="102" t="s">
        <v>120</v>
      </c>
    </row>
    <row r="35" spans="2:8" s="72" customFormat="1" ht="18.75" customHeight="1">
      <c r="B35" s="88" t="s">
        <v>135</v>
      </c>
      <c r="C35" s="123">
        <f t="shared" si="1"/>
        <v>29527</v>
      </c>
      <c r="D35" s="124"/>
      <c r="E35" s="87">
        <v>25130</v>
      </c>
      <c r="F35" s="87">
        <v>4397</v>
      </c>
      <c r="G35" s="86" t="s">
        <v>120</v>
      </c>
      <c r="H35" s="102" t="s">
        <v>120</v>
      </c>
    </row>
    <row r="36" spans="2:8" s="72" customFormat="1" ht="18.75" customHeight="1">
      <c r="B36" s="88" t="s">
        <v>122</v>
      </c>
      <c r="C36" s="123">
        <f>SUM(E36:H36)</f>
        <v>19008</v>
      </c>
      <c r="D36" s="124"/>
      <c r="E36" s="87">
        <v>17514</v>
      </c>
      <c r="F36" s="87">
        <v>1458</v>
      </c>
      <c r="G36" s="87">
        <v>24</v>
      </c>
      <c r="H36" s="89">
        <v>12</v>
      </c>
    </row>
    <row r="37" spans="2:8" s="72" customFormat="1" ht="18.75" customHeight="1">
      <c r="B37" s="88" t="s">
        <v>136</v>
      </c>
      <c r="C37" s="123">
        <f>SUM(E37:H37)</f>
        <v>14432</v>
      </c>
      <c r="D37" s="124"/>
      <c r="E37" s="87">
        <v>13048</v>
      </c>
      <c r="F37" s="87">
        <v>1219</v>
      </c>
      <c r="G37" s="87">
        <v>127</v>
      </c>
      <c r="H37" s="89">
        <v>38</v>
      </c>
    </row>
    <row r="38" spans="2:8" s="72" customFormat="1" ht="18.75" customHeight="1" thickBot="1">
      <c r="B38" s="90" t="s">
        <v>123</v>
      </c>
      <c r="C38" s="121">
        <f>SUM(C25:C37)</f>
        <v>198619</v>
      </c>
      <c r="D38" s="122"/>
      <c r="E38" s="91">
        <f>SUM(E25:E37)</f>
        <v>188598</v>
      </c>
      <c r="F38" s="91">
        <f>SUM(F25:F37)</f>
        <v>9820</v>
      </c>
      <c r="G38" s="91">
        <f>SUM(G25:G37)</f>
        <v>151</v>
      </c>
      <c r="H38" s="92">
        <f>SUM(H25:H37)</f>
        <v>50</v>
      </c>
    </row>
  </sheetData>
  <mergeCells count="18">
    <mergeCell ref="C30:D30"/>
    <mergeCell ref="C31:D31"/>
    <mergeCell ref="C26:D26"/>
    <mergeCell ref="C27:D27"/>
    <mergeCell ref="C28:D28"/>
    <mergeCell ref="C29:D29"/>
    <mergeCell ref="B6:B7"/>
    <mergeCell ref="E6:G6"/>
    <mergeCell ref="H6:H7"/>
    <mergeCell ref="C25:D25"/>
    <mergeCell ref="C24:D24"/>
    <mergeCell ref="C38:D38"/>
    <mergeCell ref="C34:D34"/>
    <mergeCell ref="C37:D37"/>
    <mergeCell ref="C32:D32"/>
    <mergeCell ref="C35:D35"/>
    <mergeCell ref="C33:D33"/>
    <mergeCell ref="C36:D36"/>
  </mergeCells>
  <printOptions/>
  <pageMargins left="0.43" right="0.37" top="0.93" bottom="0.67" header="0.59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cp:lastPrinted>2005-01-14T07:11:39Z</cp:lastPrinted>
  <dcterms:created xsi:type="dcterms:W3CDTF">2004-06-14T06:07:45Z</dcterms:created>
  <dcterms:modified xsi:type="dcterms:W3CDTF">2005-03-23T01:03:06Z</dcterms:modified>
  <cp:category/>
  <cp:version/>
  <cp:contentType/>
  <cp:contentStatus/>
</cp:coreProperties>
</file>