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480" activeTab="1"/>
  </bookViews>
  <sheets>
    <sheet name="연암기준" sheetId="1" r:id="rId1"/>
    <sheet name="풍화암기준" sheetId="2" r:id="rId2"/>
    <sheet name="토사기준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<sst xmlns="http://schemas.openxmlformats.org/spreadsheetml/2006/main" count="90" uniqueCount="67">
  <si>
    <t>텍솔옹벽 구조치수 및 단위 수량표</t>
  </si>
  <si>
    <t>옹벽높이</t>
  </si>
  <si>
    <t>기초깊이</t>
  </si>
  <si>
    <t>기초폭</t>
  </si>
  <si>
    <t>텍솔녹화토</t>
  </si>
  <si>
    <t>배수필터</t>
  </si>
  <si>
    <t>유공관</t>
  </si>
  <si>
    <t>배수관</t>
  </si>
  <si>
    <t>기초터파기</t>
  </si>
  <si>
    <t>H</t>
  </si>
  <si>
    <t>D</t>
  </si>
  <si>
    <t>W</t>
  </si>
  <si>
    <t>FILLTER MAT</t>
  </si>
  <si>
    <t>THPΦ150</t>
  </si>
  <si>
    <t>기계식</t>
  </si>
  <si>
    <t>모래+원사</t>
  </si>
  <si>
    <t>텍솔옹벽</t>
  </si>
  <si>
    <t>(M)</t>
  </si>
  <si>
    <r>
      <t>(M</t>
    </r>
    <r>
      <rPr>
        <vertAlign val="superscript"/>
        <sz val="10"/>
        <rFont val="돋움"/>
        <family val="3"/>
      </rPr>
      <t>3</t>
    </r>
    <r>
      <rPr>
        <sz val="10"/>
        <rFont val="돋움"/>
        <family val="3"/>
      </rPr>
      <t>)</t>
    </r>
  </si>
  <si>
    <r>
      <t>(M</t>
    </r>
    <r>
      <rPr>
        <vertAlign val="superscript"/>
        <sz val="10"/>
        <rFont val="돋움"/>
        <family val="3"/>
      </rPr>
      <t>2</t>
    </r>
    <r>
      <rPr>
        <sz val="10"/>
        <rFont val="돋움"/>
        <family val="3"/>
      </rPr>
      <t>)</t>
    </r>
  </si>
  <si>
    <t>T = 2CM</t>
  </si>
  <si>
    <t>텍솔옹벽 단위 수량 산출(연암이상)</t>
  </si>
  <si>
    <t>텍솔옹벽 구조치수 및 단위 수량표</t>
  </si>
  <si>
    <t>옹벽높이</t>
  </si>
  <si>
    <t>기초깊이</t>
  </si>
  <si>
    <t>기초폭</t>
  </si>
  <si>
    <t>텍솔옹벽</t>
  </si>
  <si>
    <t>텍솔녹화토</t>
  </si>
  <si>
    <t>배수필터</t>
  </si>
  <si>
    <t>유공관</t>
  </si>
  <si>
    <t>배수관</t>
  </si>
  <si>
    <t>기초터파기</t>
  </si>
  <si>
    <t>(M)</t>
  </si>
  <si>
    <r>
      <t>(M</t>
    </r>
    <r>
      <rPr>
        <vertAlign val="superscript"/>
        <sz val="10"/>
        <rFont val="돋움"/>
        <family val="3"/>
      </rPr>
      <t>3</t>
    </r>
    <r>
      <rPr>
        <sz val="10"/>
        <rFont val="돋움"/>
        <family val="3"/>
      </rPr>
      <t>)</t>
    </r>
  </si>
  <si>
    <r>
      <t>(M</t>
    </r>
    <r>
      <rPr>
        <vertAlign val="superscript"/>
        <sz val="10"/>
        <rFont val="돋움"/>
        <family val="3"/>
      </rPr>
      <t>2</t>
    </r>
    <r>
      <rPr>
        <sz val="10"/>
        <rFont val="돋움"/>
        <family val="3"/>
      </rPr>
      <t>)</t>
    </r>
  </si>
  <si>
    <t>H</t>
  </si>
  <si>
    <t>D</t>
  </si>
  <si>
    <t>W</t>
  </si>
  <si>
    <t>모래+원사</t>
  </si>
  <si>
    <t>T = 2CM</t>
  </si>
  <si>
    <t>FILLTER MAT</t>
  </si>
  <si>
    <t>THPΦ150</t>
  </si>
  <si>
    <t>기계식</t>
  </si>
  <si>
    <t>텍솔옹벽 구조치수 및 단위 수량표</t>
  </si>
  <si>
    <t>옹벽높이</t>
  </si>
  <si>
    <t>기초깊이</t>
  </si>
  <si>
    <t>기초폭</t>
  </si>
  <si>
    <t>텍솔옹벽</t>
  </si>
  <si>
    <t>텍솔녹화토</t>
  </si>
  <si>
    <t>배수필터</t>
  </si>
  <si>
    <t>유공관</t>
  </si>
  <si>
    <t>배수관</t>
  </si>
  <si>
    <t>기초터파기</t>
  </si>
  <si>
    <t>(M)</t>
  </si>
  <si>
    <r>
      <t>(M</t>
    </r>
    <r>
      <rPr>
        <vertAlign val="superscript"/>
        <sz val="10"/>
        <rFont val="돋움"/>
        <family val="3"/>
      </rPr>
      <t>3</t>
    </r>
    <r>
      <rPr>
        <sz val="10"/>
        <rFont val="돋움"/>
        <family val="3"/>
      </rPr>
      <t>)</t>
    </r>
  </si>
  <si>
    <r>
      <t>(M</t>
    </r>
    <r>
      <rPr>
        <vertAlign val="superscript"/>
        <sz val="10"/>
        <rFont val="돋움"/>
        <family val="3"/>
      </rPr>
      <t>2</t>
    </r>
    <r>
      <rPr>
        <sz val="10"/>
        <rFont val="돋움"/>
        <family val="3"/>
      </rPr>
      <t>)</t>
    </r>
  </si>
  <si>
    <t>H</t>
  </si>
  <si>
    <t>D</t>
  </si>
  <si>
    <t>W</t>
  </si>
  <si>
    <t>모래+원사</t>
  </si>
  <si>
    <t>T = 2CM</t>
  </si>
  <si>
    <t>FILLTER MAT</t>
  </si>
  <si>
    <t>THPΦ150</t>
  </si>
  <si>
    <t>기계식</t>
  </si>
  <si>
    <t>* 이기준은 일반적인 적용품이며 실제 설계 적용시에는 구조해석 프로그램에의한 검토가 필요함.</t>
  </si>
  <si>
    <t>텍솔옹벽 단위 수량 산출(토사기준)</t>
  </si>
  <si>
    <t>텍솔옹벽 단위 수량 산출(풍화암기준)</t>
  </si>
</sst>
</file>

<file path=xl/styles.xml><?xml version="1.0" encoding="utf-8"?>
<styleSheet xmlns="http://schemas.openxmlformats.org/spreadsheetml/2006/main">
  <numFmts count="1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?_-;_-@_-"/>
    <numFmt numFmtId="177" formatCode="_-* #,##0.000_-;\-* #,##0.000_-;_-* &quot;-&quot;???_-;_-@_-"/>
  </numFmts>
  <fonts count="7">
    <font>
      <sz val="11"/>
      <name val="돋움"/>
      <family val="0"/>
    </font>
    <font>
      <sz val="8"/>
      <name val="돋움"/>
      <family val="3"/>
    </font>
    <font>
      <sz val="10"/>
      <name val="돋움"/>
      <family val="3"/>
    </font>
    <font>
      <vertAlign val="superscript"/>
      <sz val="10"/>
      <name val="돋움"/>
      <family val="3"/>
    </font>
    <font>
      <u val="single"/>
      <sz val="11"/>
      <name val="돋움"/>
      <family val="3"/>
    </font>
    <font>
      <sz val="12"/>
      <name val="돋움"/>
      <family val="3"/>
    </font>
    <font>
      <b/>
      <u val="single"/>
      <sz val="14"/>
      <name val="돋움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3" fontId="2" fillId="0" borderId="9" xfId="0" applyNumberFormat="1" applyFont="1" applyBorder="1" applyAlignment="1">
      <alignment horizontal="center" vertical="center"/>
    </xf>
    <xf numFmtId="43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43" fontId="2" fillId="0" borderId="12" xfId="0" applyNumberFormat="1" applyFont="1" applyBorder="1" applyAlignment="1">
      <alignment horizontal="center" vertical="center"/>
    </xf>
    <xf numFmtId="43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43" fontId="2" fillId="0" borderId="15" xfId="0" applyNumberFormat="1" applyFont="1" applyBorder="1" applyAlignment="1">
      <alignment horizontal="center" vertical="center"/>
    </xf>
    <xf numFmtId="43" fontId="2" fillId="0" borderId="16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43" fontId="2" fillId="0" borderId="21" xfId="0" applyNumberFormat="1" applyFont="1" applyBorder="1" applyAlignment="1">
      <alignment horizontal="center" vertical="center"/>
    </xf>
    <xf numFmtId="43" fontId="2" fillId="0" borderId="22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0"/>
  <sheetViews>
    <sheetView zoomScale="75" zoomScaleNormal="75" workbookViewId="0" topLeftCell="A19">
      <selection activeCell="A50" sqref="A50"/>
    </sheetView>
  </sheetViews>
  <sheetFormatPr defaultColWidth="8.88671875" defaultRowHeight="13.5"/>
  <cols>
    <col min="1" max="3" width="8.77734375" style="0" customWidth="1"/>
    <col min="6" max="6" width="10.4453125" style="0" customWidth="1"/>
    <col min="7" max="8" width="7.77734375" style="0" customWidth="1"/>
    <col min="9" max="9" width="8.3359375" style="0" customWidth="1"/>
  </cols>
  <sheetData>
    <row r="2" spans="1:9" ht="13.5">
      <c r="A2" s="1"/>
      <c r="B2" s="2"/>
      <c r="C2" s="2"/>
      <c r="D2" s="2"/>
      <c r="E2" s="2"/>
      <c r="F2" s="2"/>
      <c r="G2" s="2"/>
      <c r="H2" s="2"/>
      <c r="I2" s="3"/>
    </row>
    <row r="3" spans="1:9" s="25" customFormat="1" ht="18.75">
      <c r="A3" s="29" t="s">
        <v>21</v>
      </c>
      <c r="B3" s="29"/>
      <c r="C3" s="29"/>
      <c r="D3" s="29"/>
      <c r="E3" s="29"/>
      <c r="F3" s="29"/>
      <c r="G3" s="29"/>
      <c r="H3" s="29"/>
      <c r="I3" s="30"/>
    </row>
    <row r="4" spans="1:9" ht="13.5">
      <c r="A4" s="4"/>
      <c r="B4" s="5"/>
      <c r="C4" s="5"/>
      <c r="D4" s="5"/>
      <c r="E4" s="5"/>
      <c r="F4" s="5"/>
      <c r="G4" s="5"/>
      <c r="H4" s="5"/>
      <c r="I4" s="6"/>
    </row>
    <row r="5" spans="2:9" ht="13.5">
      <c r="B5" s="5"/>
      <c r="C5" s="5"/>
      <c r="D5" s="5"/>
      <c r="E5" s="5"/>
      <c r="F5" s="5"/>
      <c r="G5" s="5"/>
      <c r="H5" s="5"/>
      <c r="I5" s="6"/>
    </row>
    <row r="6" spans="1:9" ht="13.5">
      <c r="A6" s="4"/>
      <c r="B6" s="5"/>
      <c r="C6" s="5"/>
      <c r="D6" s="5"/>
      <c r="E6" s="5"/>
      <c r="F6" s="5"/>
      <c r="G6" s="5"/>
      <c r="H6" s="5"/>
      <c r="I6" s="6"/>
    </row>
    <row r="7" spans="1:9" ht="13.5">
      <c r="A7" s="4"/>
      <c r="B7" s="5"/>
      <c r="C7" s="5"/>
      <c r="D7" s="5"/>
      <c r="E7" s="5"/>
      <c r="F7" s="5"/>
      <c r="G7" s="5"/>
      <c r="H7" s="5"/>
      <c r="I7" s="6"/>
    </row>
    <row r="8" spans="1:9" ht="13.5">
      <c r="A8" s="4"/>
      <c r="B8" s="5"/>
      <c r="C8" s="5"/>
      <c r="D8" s="5"/>
      <c r="E8" s="5"/>
      <c r="F8" s="5"/>
      <c r="G8" s="5"/>
      <c r="H8" s="5"/>
      <c r="I8" s="6"/>
    </row>
    <row r="9" spans="1:9" ht="13.5">
      <c r="A9" s="4"/>
      <c r="B9" s="5"/>
      <c r="C9" s="5"/>
      <c r="D9" s="5"/>
      <c r="E9" s="5"/>
      <c r="F9" s="5"/>
      <c r="G9" s="5"/>
      <c r="H9" s="5"/>
      <c r="I9" s="6"/>
    </row>
    <row r="10" spans="1:9" ht="13.5">
      <c r="A10" s="4"/>
      <c r="B10" s="5"/>
      <c r="C10" s="5"/>
      <c r="D10" s="5"/>
      <c r="E10" s="5"/>
      <c r="F10" s="5"/>
      <c r="G10" s="5"/>
      <c r="H10" s="5"/>
      <c r="I10" s="6"/>
    </row>
    <row r="11" spans="1:9" ht="13.5">
      <c r="A11" s="4"/>
      <c r="B11" s="5"/>
      <c r="C11" s="5"/>
      <c r="D11" s="5"/>
      <c r="E11" s="5"/>
      <c r="F11" s="5"/>
      <c r="G11" s="5"/>
      <c r="H11" s="5"/>
      <c r="I11" s="6"/>
    </row>
    <row r="12" spans="1:9" ht="13.5">
      <c r="A12" s="4"/>
      <c r="B12" s="5"/>
      <c r="C12" s="5"/>
      <c r="D12" s="5"/>
      <c r="E12" s="5"/>
      <c r="F12" s="5"/>
      <c r="G12" s="5"/>
      <c r="H12" s="5"/>
      <c r="I12" s="6"/>
    </row>
    <row r="13" spans="1:9" ht="13.5">
      <c r="A13" s="4"/>
      <c r="B13" s="5"/>
      <c r="C13" s="5"/>
      <c r="D13" s="5"/>
      <c r="E13" s="5"/>
      <c r="F13" s="5"/>
      <c r="G13" s="5"/>
      <c r="H13" s="5"/>
      <c r="I13" s="6"/>
    </row>
    <row r="14" spans="1:9" ht="13.5">
      <c r="A14" s="4"/>
      <c r="B14" s="5"/>
      <c r="C14" s="5"/>
      <c r="D14" s="5"/>
      <c r="E14" s="5"/>
      <c r="F14" s="5"/>
      <c r="G14" s="5"/>
      <c r="H14" s="5"/>
      <c r="I14" s="6"/>
    </row>
    <row r="15" spans="1:9" ht="13.5">
      <c r="A15" s="4"/>
      <c r="B15" s="5"/>
      <c r="C15" s="5"/>
      <c r="D15" s="5"/>
      <c r="E15" s="5"/>
      <c r="F15" s="5"/>
      <c r="G15" s="5"/>
      <c r="H15" s="5"/>
      <c r="I15" s="6"/>
    </row>
    <row r="16" spans="1:9" ht="13.5">
      <c r="A16" s="4"/>
      <c r="B16" s="5"/>
      <c r="C16" s="5"/>
      <c r="D16" s="5"/>
      <c r="E16" s="5"/>
      <c r="F16" s="5"/>
      <c r="G16" s="5"/>
      <c r="H16" s="5"/>
      <c r="I16" s="6"/>
    </row>
    <row r="17" spans="1:9" ht="13.5">
      <c r="A17" s="4"/>
      <c r="B17" s="5"/>
      <c r="C17" s="5"/>
      <c r="D17" s="5"/>
      <c r="E17" s="5"/>
      <c r="F17" s="5"/>
      <c r="G17" s="5"/>
      <c r="H17" s="5"/>
      <c r="I17" s="6"/>
    </row>
    <row r="18" spans="1:9" ht="13.5">
      <c r="A18" s="4"/>
      <c r="B18" s="5"/>
      <c r="C18" s="5"/>
      <c r="D18" s="5"/>
      <c r="E18" s="5"/>
      <c r="F18" s="5"/>
      <c r="G18" s="5"/>
      <c r="H18" s="5"/>
      <c r="I18" s="6"/>
    </row>
    <row r="19" spans="1:9" ht="13.5">
      <c r="A19" s="4"/>
      <c r="B19" s="5"/>
      <c r="C19" s="5"/>
      <c r="D19" s="5"/>
      <c r="E19" s="5"/>
      <c r="F19" s="5"/>
      <c r="G19" s="5"/>
      <c r="H19" s="5"/>
      <c r="I19" s="6"/>
    </row>
    <row r="20" spans="1:9" ht="13.5">
      <c r="A20" s="4"/>
      <c r="B20" s="5"/>
      <c r="C20" s="5"/>
      <c r="D20" s="5"/>
      <c r="E20" s="5"/>
      <c r="F20" s="5"/>
      <c r="G20" s="5"/>
      <c r="H20" s="5"/>
      <c r="I20" s="6"/>
    </row>
    <row r="21" spans="1:9" ht="13.5">
      <c r="A21" s="4"/>
      <c r="B21" s="5"/>
      <c r="C21" s="5"/>
      <c r="D21" s="5"/>
      <c r="E21" s="5"/>
      <c r="F21" s="5"/>
      <c r="G21" s="5"/>
      <c r="H21" s="5"/>
      <c r="I21" s="6"/>
    </row>
    <row r="22" spans="1:9" ht="13.5">
      <c r="A22" s="4"/>
      <c r="B22" s="5"/>
      <c r="C22" s="5"/>
      <c r="D22" s="5"/>
      <c r="E22" s="5"/>
      <c r="F22" s="5"/>
      <c r="G22" s="5"/>
      <c r="H22" s="5"/>
      <c r="I22" s="6"/>
    </row>
    <row r="23" spans="1:9" ht="13.5">
      <c r="A23" s="4"/>
      <c r="B23" s="5"/>
      <c r="C23" s="5"/>
      <c r="D23" s="5"/>
      <c r="E23" s="5"/>
      <c r="F23" s="5"/>
      <c r="G23" s="5"/>
      <c r="H23" s="5"/>
      <c r="I23" s="6"/>
    </row>
    <row r="24" spans="1:9" ht="13.5">
      <c r="A24" s="4"/>
      <c r="B24" s="5"/>
      <c r="C24" s="5"/>
      <c r="D24" s="5"/>
      <c r="E24" s="5"/>
      <c r="F24" s="5"/>
      <c r="G24" s="5"/>
      <c r="H24" s="5"/>
      <c r="I24" s="6"/>
    </row>
    <row r="25" spans="1:9" ht="13.5">
      <c r="A25" s="4"/>
      <c r="B25" s="5"/>
      <c r="C25" s="5"/>
      <c r="D25" s="5"/>
      <c r="E25" s="5"/>
      <c r="F25" s="5"/>
      <c r="G25" s="5"/>
      <c r="H25" s="5"/>
      <c r="I25" s="6"/>
    </row>
    <row r="26" spans="1:9" ht="13.5">
      <c r="A26" s="4"/>
      <c r="B26" s="5"/>
      <c r="C26" s="5"/>
      <c r="D26" s="5"/>
      <c r="E26" s="5"/>
      <c r="F26" s="5"/>
      <c r="G26" s="5"/>
      <c r="H26" s="5"/>
      <c r="I26" s="6"/>
    </row>
    <row r="27" spans="1:9" ht="13.5">
      <c r="A27" s="4"/>
      <c r="B27" s="5"/>
      <c r="C27" s="5"/>
      <c r="D27" s="5"/>
      <c r="E27" s="5"/>
      <c r="F27" s="5"/>
      <c r="G27" s="5"/>
      <c r="H27" s="5"/>
      <c r="I27" s="6"/>
    </row>
    <row r="28" spans="1:9" ht="13.5">
      <c r="A28" s="4"/>
      <c r="B28" s="5"/>
      <c r="C28" s="5"/>
      <c r="D28" s="5"/>
      <c r="E28" s="5"/>
      <c r="F28" s="5"/>
      <c r="G28" s="5"/>
      <c r="H28" s="5"/>
      <c r="I28" s="6"/>
    </row>
    <row r="29" spans="1:9" ht="13.5">
      <c r="A29" s="4"/>
      <c r="B29" s="5"/>
      <c r="C29" s="5"/>
      <c r="D29" s="5"/>
      <c r="E29" s="5"/>
      <c r="F29" s="5"/>
      <c r="G29" s="5"/>
      <c r="H29" s="5"/>
      <c r="I29" s="6"/>
    </row>
    <row r="30" spans="1:9" ht="13.5">
      <c r="A30" s="4"/>
      <c r="B30" s="5"/>
      <c r="C30" s="5"/>
      <c r="D30" s="5"/>
      <c r="E30" s="5"/>
      <c r="F30" s="5"/>
      <c r="G30" s="5"/>
      <c r="H30" s="5"/>
      <c r="I30" s="6"/>
    </row>
    <row r="31" spans="1:9" ht="13.5">
      <c r="A31" s="4"/>
      <c r="B31" s="5"/>
      <c r="C31" s="5"/>
      <c r="D31" s="5"/>
      <c r="E31" s="5"/>
      <c r="F31" s="5"/>
      <c r="G31" s="5"/>
      <c r="H31" s="5"/>
      <c r="I31" s="6"/>
    </row>
    <row r="32" spans="1:9" ht="13.5">
      <c r="A32" s="4"/>
      <c r="B32" s="5"/>
      <c r="C32" s="5"/>
      <c r="D32" s="5"/>
      <c r="E32" s="5"/>
      <c r="F32" s="5"/>
      <c r="G32" s="5"/>
      <c r="H32" s="5"/>
      <c r="I32" s="6"/>
    </row>
    <row r="33" spans="1:9" ht="13.5">
      <c r="A33" s="26" t="s">
        <v>0</v>
      </c>
      <c r="B33" s="27"/>
      <c r="C33" s="27"/>
      <c r="D33" s="27"/>
      <c r="E33" s="27"/>
      <c r="F33" s="27"/>
      <c r="G33" s="27"/>
      <c r="H33" s="27"/>
      <c r="I33" s="28"/>
    </row>
    <row r="34" spans="1:9" ht="6.75" customHeight="1">
      <c r="A34" s="4"/>
      <c r="B34" s="5"/>
      <c r="C34" s="5"/>
      <c r="D34" s="5"/>
      <c r="E34" s="5"/>
      <c r="F34" s="5"/>
      <c r="G34" s="5"/>
      <c r="H34" s="5"/>
      <c r="I34" s="6"/>
    </row>
    <row r="35" spans="1:9" ht="19.5" customHeight="1">
      <c r="A35" s="19" t="s">
        <v>1</v>
      </c>
      <c r="B35" s="20" t="s">
        <v>2</v>
      </c>
      <c r="C35" s="20" t="s">
        <v>3</v>
      </c>
      <c r="D35" s="20" t="s">
        <v>16</v>
      </c>
      <c r="E35" s="20" t="s">
        <v>4</v>
      </c>
      <c r="F35" s="20" t="s">
        <v>5</v>
      </c>
      <c r="G35" s="20" t="s">
        <v>6</v>
      </c>
      <c r="H35" s="20" t="s">
        <v>7</v>
      </c>
      <c r="I35" s="21" t="s">
        <v>8</v>
      </c>
    </row>
    <row r="36" spans="1:9" ht="19.5" customHeight="1">
      <c r="A36" s="22" t="s">
        <v>17</v>
      </c>
      <c r="B36" s="23" t="s">
        <v>17</v>
      </c>
      <c r="C36" s="23" t="s">
        <v>17</v>
      </c>
      <c r="D36" s="23" t="s">
        <v>18</v>
      </c>
      <c r="E36" s="23" t="s">
        <v>19</v>
      </c>
      <c r="F36" s="23" t="s">
        <v>19</v>
      </c>
      <c r="G36" s="23" t="s">
        <v>17</v>
      </c>
      <c r="H36" s="23" t="s">
        <v>17</v>
      </c>
      <c r="I36" s="24" t="s">
        <v>18</v>
      </c>
    </row>
    <row r="37" spans="1:9" ht="21.75" customHeight="1" thickBot="1">
      <c r="A37" s="7" t="s">
        <v>9</v>
      </c>
      <c r="B37" s="8" t="s">
        <v>10</v>
      </c>
      <c r="C37" s="8" t="s">
        <v>11</v>
      </c>
      <c r="D37" s="8" t="s">
        <v>15</v>
      </c>
      <c r="E37" s="8" t="s">
        <v>20</v>
      </c>
      <c r="F37" s="8" t="s">
        <v>12</v>
      </c>
      <c r="G37" s="8" t="s">
        <v>13</v>
      </c>
      <c r="H37" s="8" t="s">
        <v>13</v>
      </c>
      <c r="I37" s="9" t="s">
        <v>14</v>
      </c>
    </row>
    <row r="38" spans="1:9" ht="18.75" customHeight="1" thickTop="1">
      <c r="A38" s="10">
        <v>0</v>
      </c>
      <c r="B38" s="11">
        <v>0.5</v>
      </c>
      <c r="C38" s="11">
        <v>0.5</v>
      </c>
      <c r="D38" s="11">
        <v>0.25</v>
      </c>
      <c r="E38" s="11">
        <v>0.6</v>
      </c>
      <c r="F38" s="11">
        <v>0.5</v>
      </c>
      <c r="G38" s="11">
        <v>1</v>
      </c>
      <c r="H38" s="11">
        <v>0.12</v>
      </c>
      <c r="I38" s="12">
        <v>0.5</v>
      </c>
    </row>
    <row r="39" spans="1:9" ht="18.75" customHeight="1">
      <c r="A39" s="13">
        <v>1</v>
      </c>
      <c r="B39" s="14">
        <v>1</v>
      </c>
      <c r="C39" s="14">
        <v>0.7</v>
      </c>
      <c r="D39" s="14">
        <f>(C39+0.6)/2*A39+C39</f>
        <v>1.3499999999999999</v>
      </c>
      <c r="E39" s="14">
        <v>1.7</v>
      </c>
      <c r="F39" s="14">
        <v>1.5</v>
      </c>
      <c r="G39" s="14">
        <v>1</v>
      </c>
      <c r="H39" s="14">
        <f>C39/4</f>
        <v>0.175</v>
      </c>
      <c r="I39" s="15">
        <f>C39</f>
        <v>0.7</v>
      </c>
    </row>
    <row r="40" spans="1:9" ht="18.75" customHeight="1">
      <c r="A40" s="13">
        <v>2</v>
      </c>
      <c r="B40" s="14">
        <v>1</v>
      </c>
      <c r="C40" s="14">
        <v>1</v>
      </c>
      <c r="D40" s="14">
        <f aca="true" t="shared" si="0" ref="D40:D48">(C40+0.6)/2*A40+C40</f>
        <v>2.6</v>
      </c>
      <c r="E40" s="14">
        <f>A40*1.103+0.6</f>
        <v>2.806</v>
      </c>
      <c r="F40" s="14">
        <v>2.5</v>
      </c>
      <c r="G40" s="14">
        <v>1</v>
      </c>
      <c r="H40" s="14">
        <f>C40/4</f>
        <v>0.25</v>
      </c>
      <c r="I40" s="15">
        <f aca="true" t="shared" si="1" ref="I40:I48">C40</f>
        <v>1</v>
      </c>
    </row>
    <row r="41" spans="1:9" ht="18.75" customHeight="1">
      <c r="A41" s="13">
        <v>3</v>
      </c>
      <c r="B41" s="14">
        <v>1</v>
      </c>
      <c r="C41" s="14">
        <v>1.3</v>
      </c>
      <c r="D41" s="14">
        <f t="shared" si="0"/>
        <v>4.1499999999999995</v>
      </c>
      <c r="E41" s="14">
        <f aca="true" t="shared" si="2" ref="E41:E48">A41*1.103+0.6</f>
        <v>3.9090000000000003</v>
      </c>
      <c r="F41" s="14">
        <v>3.5</v>
      </c>
      <c r="G41" s="14">
        <v>1</v>
      </c>
      <c r="H41" s="14">
        <f aca="true" t="shared" si="3" ref="H41:H46">C41/4</f>
        <v>0.325</v>
      </c>
      <c r="I41" s="15">
        <f t="shared" si="1"/>
        <v>1.3</v>
      </c>
    </row>
    <row r="42" spans="1:9" ht="18.75" customHeight="1">
      <c r="A42" s="13">
        <v>4</v>
      </c>
      <c r="B42" s="14">
        <v>1</v>
      </c>
      <c r="C42" s="14">
        <v>1.6</v>
      </c>
      <c r="D42" s="14">
        <f t="shared" si="0"/>
        <v>6</v>
      </c>
      <c r="E42" s="14">
        <f t="shared" si="2"/>
        <v>5.012</v>
      </c>
      <c r="F42" s="14">
        <v>4.5</v>
      </c>
      <c r="G42" s="14">
        <v>1</v>
      </c>
      <c r="H42" s="14">
        <f t="shared" si="3"/>
        <v>0.4</v>
      </c>
      <c r="I42" s="15">
        <f t="shared" si="1"/>
        <v>1.6</v>
      </c>
    </row>
    <row r="43" spans="1:9" ht="18.75" customHeight="1">
      <c r="A43" s="13">
        <v>5</v>
      </c>
      <c r="B43" s="14">
        <v>1</v>
      </c>
      <c r="C43" s="14">
        <v>1.9</v>
      </c>
      <c r="D43" s="14">
        <f t="shared" si="0"/>
        <v>8.15</v>
      </c>
      <c r="E43" s="14">
        <f t="shared" si="2"/>
        <v>6.114999999999999</v>
      </c>
      <c r="F43" s="14">
        <v>5.5</v>
      </c>
      <c r="G43" s="14">
        <v>1</v>
      </c>
      <c r="H43" s="14">
        <f t="shared" si="3"/>
        <v>0.475</v>
      </c>
      <c r="I43" s="15">
        <f t="shared" si="1"/>
        <v>1.9</v>
      </c>
    </row>
    <row r="44" spans="1:9" ht="18.75" customHeight="1">
      <c r="A44" s="13">
        <v>6</v>
      </c>
      <c r="B44" s="14">
        <v>1</v>
      </c>
      <c r="C44" s="14">
        <v>2.2</v>
      </c>
      <c r="D44" s="14">
        <f t="shared" si="0"/>
        <v>10.600000000000001</v>
      </c>
      <c r="E44" s="14">
        <f t="shared" si="2"/>
        <v>7.218</v>
      </c>
      <c r="F44" s="14">
        <v>6.5</v>
      </c>
      <c r="G44" s="14">
        <v>1</v>
      </c>
      <c r="H44" s="14">
        <f t="shared" si="3"/>
        <v>0.55</v>
      </c>
      <c r="I44" s="15">
        <f t="shared" si="1"/>
        <v>2.2</v>
      </c>
    </row>
    <row r="45" spans="1:9" ht="18.75" customHeight="1">
      <c r="A45" s="13">
        <v>7</v>
      </c>
      <c r="B45" s="14">
        <v>1</v>
      </c>
      <c r="C45" s="14">
        <v>2.5</v>
      </c>
      <c r="D45" s="14">
        <f t="shared" si="0"/>
        <v>13.35</v>
      </c>
      <c r="E45" s="14">
        <f t="shared" si="2"/>
        <v>8.321</v>
      </c>
      <c r="F45" s="14">
        <v>7.5</v>
      </c>
      <c r="G45" s="14">
        <v>1</v>
      </c>
      <c r="H45" s="14">
        <f t="shared" si="3"/>
        <v>0.625</v>
      </c>
      <c r="I45" s="15">
        <f t="shared" si="1"/>
        <v>2.5</v>
      </c>
    </row>
    <row r="46" spans="1:9" ht="18.75" customHeight="1">
      <c r="A46" s="13">
        <v>8</v>
      </c>
      <c r="B46" s="14">
        <v>1</v>
      </c>
      <c r="C46" s="14">
        <v>2.8</v>
      </c>
      <c r="D46" s="14">
        <f t="shared" si="0"/>
        <v>16.4</v>
      </c>
      <c r="E46" s="14">
        <f t="shared" si="2"/>
        <v>9.424</v>
      </c>
      <c r="F46" s="14">
        <v>8.5</v>
      </c>
      <c r="G46" s="14">
        <v>1</v>
      </c>
      <c r="H46" s="14">
        <f t="shared" si="3"/>
        <v>0.7</v>
      </c>
      <c r="I46" s="15">
        <f t="shared" si="1"/>
        <v>2.8</v>
      </c>
    </row>
    <row r="47" spans="1:9" ht="18.75" customHeight="1">
      <c r="A47" s="31">
        <v>9</v>
      </c>
      <c r="B47" s="14">
        <v>1</v>
      </c>
      <c r="C47" s="32">
        <v>3.1</v>
      </c>
      <c r="D47" s="14">
        <f t="shared" si="0"/>
        <v>19.750000000000004</v>
      </c>
      <c r="E47" s="14">
        <f t="shared" si="2"/>
        <v>10.527</v>
      </c>
      <c r="F47" s="32">
        <v>9.5</v>
      </c>
      <c r="G47" s="14">
        <v>1</v>
      </c>
      <c r="H47" s="14">
        <f>C47/4</f>
        <v>0.775</v>
      </c>
      <c r="I47" s="15">
        <f t="shared" si="1"/>
        <v>3.1</v>
      </c>
    </row>
    <row r="48" spans="1:9" ht="18.75" customHeight="1">
      <c r="A48" s="16">
        <v>10</v>
      </c>
      <c r="B48" s="17">
        <v>1</v>
      </c>
      <c r="C48" s="17">
        <v>3.4</v>
      </c>
      <c r="D48" s="17">
        <f t="shared" si="0"/>
        <v>23.4</v>
      </c>
      <c r="E48" s="17">
        <f t="shared" si="2"/>
        <v>11.629999999999999</v>
      </c>
      <c r="F48" s="17">
        <v>10.5</v>
      </c>
      <c r="G48" s="17">
        <v>1</v>
      </c>
      <c r="H48" s="17">
        <f>C48/4</f>
        <v>0.85</v>
      </c>
      <c r="I48" s="18">
        <f t="shared" si="1"/>
        <v>3.4</v>
      </c>
    </row>
    <row r="50" ht="13.5">
      <c r="A50" t="s">
        <v>64</v>
      </c>
    </row>
  </sheetData>
  <mergeCells count="2">
    <mergeCell ref="A33:I33"/>
    <mergeCell ref="A3:I3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3"/>
  <legacyDrawing r:id="rId2"/>
  <oleObjects>
    <oleObject progId="AutoCAD.Drawing.14" shapeId="51502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I50"/>
  <sheetViews>
    <sheetView tabSelected="1" zoomScale="75" zoomScaleNormal="75" workbookViewId="0" topLeftCell="A1">
      <selection activeCell="L20" sqref="L20"/>
    </sheetView>
  </sheetViews>
  <sheetFormatPr defaultColWidth="8.88671875" defaultRowHeight="13.5"/>
  <cols>
    <col min="1" max="3" width="8.77734375" style="0" customWidth="1"/>
    <col min="6" max="6" width="10.4453125" style="0" customWidth="1"/>
    <col min="7" max="8" width="7.77734375" style="0" customWidth="1"/>
    <col min="9" max="9" width="8.3359375" style="0" customWidth="1"/>
  </cols>
  <sheetData>
    <row r="2" spans="1:9" ht="13.5">
      <c r="A2" s="1"/>
      <c r="B2" s="2"/>
      <c r="C2" s="2"/>
      <c r="D2" s="2"/>
      <c r="E2" s="2"/>
      <c r="F2" s="2"/>
      <c r="G2" s="2"/>
      <c r="H2" s="2"/>
      <c r="I2" s="3"/>
    </row>
    <row r="3" spans="1:9" s="25" customFormat="1" ht="18.75">
      <c r="A3" s="29" t="s">
        <v>66</v>
      </c>
      <c r="B3" s="29"/>
      <c r="C3" s="29"/>
      <c r="D3" s="29"/>
      <c r="E3" s="29"/>
      <c r="F3" s="29"/>
      <c r="G3" s="29"/>
      <c r="H3" s="29"/>
      <c r="I3" s="30"/>
    </row>
    <row r="4" spans="1:9" ht="13.5">
      <c r="A4" s="4"/>
      <c r="B4" s="5"/>
      <c r="C4" s="5"/>
      <c r="D4" s="5"/>
      <c r="E4" s="5"/>
      <c r="F4" s="5"/>
      <c r="G4" s="5"/>
      <c r="H4" s="5"/>
      <c r="I4" s="6"/>
    </row>
    <row r="5" spans="2:9" ht="13.5">
      <c r="B5" s="5"/>
      <c r="C5" s="5"/>
      <c r="D5" s="5"/>
      <c r="E5" s="5"/>
      <c r="F5" s="5"/>
      <c r="G5" s="5"/>
      <c r="H5" s="5"/>
      <c r="I5" s="6"/>
    </row>
    <row r="6" spans="1:9" ht="13.5">
      <c r="A6" s="4"/>
      <c r="B6" s="5"/>
      <c r="C6" s="5"/>
      <c r="D6" s="5"/>
      <c r="E6" s="5"/>
      <c r="F6" s="5"/>
      <c r="G6" s="5"/>
      <c r="H6" s="5"/>
      <c r="I6" s="6"/>
    </row>
    <row r="7" spans="1:9" ht="13.5">
      <c r="A7" s="4"/>
      <c r="B7" s="5"/>
      <c r="C7" s="5"/>
      <c r="D7" s="5"/>
      <c r="E7" s="5"/>
      <c r="F7" s="5"/>
      <c r="G7" s="5"/>
      <c r="H7" s="5"/>
      <c r="I7" s="6"/>
    </row>
    <row r="8" spans="1:9" ht="13.5">
      <c r="A8" s="4"/>
      <c r="B8" s="5"/>
      <c r="C8" s="5"/>
      <c r="D8" s="5"/>
      <c r="E8" s="5"/>
      <c r="F8" s="5"/>
      <c r="G8" s="5"/>
      <c r="H8" s="5"/>
      <c r="I8" s="6"/>
    </row>
    <row r="9" spans="1:9" ht="13.5">
      <c r="A9" s="4"/>
      <c r="B9" s="5"/>
      <c r="C9" s="5"/>
      <c r="D9" s="5"/>
      <c r="E9" s="5"/>
      <c r="F9" s="5"/>
      <c r="G9" s="5"/>
      <c r="H9" s="5"/>
      <c r="I9" s="6"/>
    </row>
    <row r="10" spans="1:9" ht="13.5">
      <c r="A10" s="4"/>
      <c r="B10" s="5"/>
      <c r="C10" s="5"/>
      <c r="D10" s="5"/>
      <c r="E10" s="5"/>
      <c r="F10" s="5"/>
      <c r="G10" s="5"/>
      <c r="H10" s="5"/>
      <c r="I10" s="6"/>
    </row>
    <row r="11" spans="1:9" ht="13.5">
      <c r="A11" s="4"/>
      <c r="B11" s="5"/>
      <c r="C11" s="5"/>
      <c r="D11" s="5"/>
      <c r="E11" s="5"/>
      <c r="F11" s="5"/>
      <c r="G11" s="5"/>
      <c r="H11" s="5"/>
      <c r="I11" s="6"/>
    </row>
    <row r="12" spans="1:9" ht="13.5">
      <c r="A12" s="4"/>
      <c r="B12" s="5"/>
      <c r="C12" s="5"/>
      <c r="D12" s="5"/>
      <c r="E12" s="5"/>
      <c r="F12" s="5"/>
      <c r="G12" s="5"/>
      <c r="H12" s="5"/>
      <c r="I12" s="6"/>
    </row>
    <row r="13" spans="1:9" ht="13.5">
      <c r="A13" s="4"/>
      <c r="B13" s="5"/>
      <c r="C13" s="5"/>
      <c r="D13" s="5"/>
      <c r="E13" s="5"/>
      <c r="F13" s="5"/>
      <c r="G13" s="5"/>
      <c r="H13" s="5"/>
      <c r="I13" s="6"/>
    </row>
    <row r="14" spans="1:9" ht="13.5">
      <c r="A14" s="4"/>
      <c r="B14" s="5"/>
      <c r="C14" s="5"/>
      <c r="D14" s="5"/>
      <c r="E14" s="5"/>
      <c r="F14" s="5"/>
      <c r="G14" s="5"/>
      <c r="H14" s="5"/>
      <c r="I14" s="6"/>
    </row>
    <row r="15" spans="1:9" ht="13.5">
      <c r="A15" s="4"/>
      <c r="B15" s="5"/>
      <c r="C15" s="5"/>
      <c r="D15" s="5"/>
      <c r="E15" s="5"/>
      <c r="F15" s="5"/>
      <c r="G15" s="5"/>
      <c r="H15" s="5"/>
      <c r="I15" s="6"/>
    </row>
    <row r="16" spans="1:9" ht="13.5">
      <c r="A16" s="4"/>
      <c r="B16" s="5"/>
      <c r="C16" s="5"/>
      <c r="D16" s="5"/>
      <c r="E16" s="5"/>
      <c r="F16" s="5"/>
      <c r="G16" s="5"/>
      <c r="H16" s="5"/>
      <c r="I16" s="6"/>
    </row>
    <row r="17" spans="1:9" ht="13.5">
      <c r="A17" s="4"/>
      <c r="B17" s="5"/>
      <c r="C17" s="5"/>
      <c r="D17" s="5"/>
      <c r="E17" s="5"/>
      <c r="F17" s="5"/>
      <c r="G17" s="5"/>
      <c r="H17" s="5"/>
      <c r="I17" s="6"/>
    </row>
    <row r="18" spans="1:9" ht="13.5">
      <c r="A18" s="4"/>
      <c r="B18" s="5"/>
      <c r="C18" s="5"/>
      <c r="D18" s="5"/>
      <c r="E18" s="5"/>
      <c r="F18" s="5"/>
      <c r="G18" s="5"/>
      <c r="H18" s="5"/>
      <c r="I18" s="6"/>
    </row>
    <row r="19" spans="1:9" ht="13.5">
      <c r="A19" s="4"/>
      <c r="B19" s="5"/>
      <c r="C19" s="5"/>
      <c r="D19" s="5"/>
      <c r="E19" s="5"/>
      <c r="F19" s="5"/>
      <c r="G19" s="5"/>
      <c r="H19" s="5"/>
      <c r="I19" s="6"/>
    </row>
    <row r="20" spans="1:9" ht="13.5">
      <c r="A20" s="4"/>
      <c r="B20" s="5"/>
      <c r="C20" s="5"/>
      <c r="D20" s="5"/>
      <c r="E20" s="5"/>
      <c r="F20" s="5"/>
      <c r="G20" s="5"/>
      <c r="H20" s="5"/>
      <c r="I20" s="6"/>
    </row>
    <row r="21" spans="1:9" ht="13.5">
      <c r="A21" s="4"/>
      <c r="B21" s="5"/>
      <c r="C21" s="5"/>
      <c r="D21" s="5"/>
      <c r="E21" s="5"/>
      <c r="F21" s="5"/>
      <c r="G21" s="5"/>
      <c r="H21" s="5"/>
      <c r="I21" s="6"/>
    </row>
    <row r="22" spans="1:9" ht="13.5">
      <c r="A22" s="4"/>
      <c r="B22" s="5"/>
      <c r="C22" s="5"/>
      <c r="D22" s="5"/>
      <c r="E22" s="5"/>
      <c r="F22" s="5"/>
      <c r="G22" s="5"/>
      <c r="H22" s="5"/>
      <c r="I22" s="6"/>
    </row>
    <row r="23" spans="1:9" ht="13.5">
      <c r="A23" s="4"/>
      <c r="B23" s="5"/>
      <c r="C23" s="5"/>
      <c r="D23" s="5"/>
      <c r="E23" s="5"/>
      <c r="F23" s="5"/>
      <c r="G23" s="5"/>
      <c r="H23" s="5"/>
      <c r="I23" s="6"/>
    </row>
    <row r="24" spans="1:9" ht="13.5">
      <c r="A24" s="4"/>
      <c r="B24" s="5"/>
      <c r="C24" s="5"/>
      <c r="D24" s="5"/>
      <c r="E24" s="5"/>
      <c r="F24" s="5"/>
      <c r="G24" s="5"/>
      <c r="H24" s="5"/>
      <c r="I24" s="6"/>
    </row>
    <row r="25" spans="1:9" ht="13.5">
      <c r="A25" s="4"/>
      <c r="B25" s="5"/>
      <c r="C25" s="5"/>
      <c r="D25" s="5"/>
      <c r="E25" s="5"/>
      <c r="F25" s="5"/>
      <c r="G25" s="5"/>
      <c r="H25" s="5"/>
      <c r="I25" s="6"/>
    </row>
    <row r="26" spans="1:9" ht="13.5">
      <c r="A26" s="4"/>
      <c r="B26" s="5"/>
      <c r="C26" s="5"/>
      <c r="D26" s="5"/>
      <c r="E26" s="5"/>
      <c r="F26" s="5"/>
      <c r="G26" s="5"/>
      <c r="H26" s="5"/>
      <c r="I26" s="6"/>
    </row>
    <row r="27" spans="1:9" ht="13.5">
      <c r="A27" s="4"/>
      <c r="B27" s="5"/>
      <c r="C27" s="5"/>
      <c r="D27" s="5"/>
      <c r="E27" s="5"/>
      <c r="F27" s="5"/>
      <c r="G27" s="5"/>
      <c r="H27" s="5"/>
      <c r="I27" s="6"/>
    </row>
    <row r="28" spans="1:9" ht="13.5">
      <c r="A28" s="4"/>
      <c r="B28" s="5"/>
      <c r="C28" s="5"/>
      <c r="D28" s="5"/>
      <c r="E28" s="5"/>
      <c r="F28" s="5"/>
      <c r="G28" s="5"/>
      <c r="H28" s="5"/>
      <c r="I28" s="6"/>
    </row>
    <row r="29" spans="1:9" ht="13.5">
      <c r="A29" s="4"/>
      <c r="B29" s="5"/>
      <c r="C29" s="5"/>
      <c r="D29" s="5"/>
      <c r="E29" s="5"/>
      <c r="F29" s="5"/>
      <c r="G29" s="5"/>
      <c r="H29" s="5"/>
      <c r="I29" s="6"/>
    </row>
    <row r="30" spans="1:9" ht="13.5">
      <c r="A30" s="4"/>
      <c r="B30" s="5"/>
      <c r="C30" s="5"/>
      <c r="D30" s="5"/>
      <c r="E30" s="5"/>
      <c r="F30" s="5"/>
      <c r="G30" s="5"/>
      <c r="H30" s="5"/>
      <c r="I30" s="6"/>
    </row>
    <row r="31" spans="1:9" ht="13.5">
      <c r="A31" s="4"/>
      <c r="B31" s="5"/>
      <c r="C31" s="5"/>
      <c r="D31" s="5"/>
      <c r="E31" s="5"/>
      <c r="F31" s="5"/>
      <c r="G31" s="5"/>
      <c r="H31" s="5"/>
      <c r="I31" s="6"/>
    </row>
    <row r="32" spans="1:9" ht="13.5">
      <c r="A32" s="4"/>
      <c r="B32" s="5"/>
      <c r="C32" s="5"/>
      <c r="D32" s="5"/>
      <c r="E32" s="5"/>
      <c r="F32" s="5"/>
      <c r="G32" s="5"/>
      <c r="H32" s="5"/>
      <c r="I32" s="6"/>
    </row>
    <row r="33" spans="1:9" ht="13.5">
      <c r="A33" s="26" t="s">
        <v>22</v>
      </c>
      <c r="B33" s="27"/>
      <c r="C33" s="27"/>
      <c r="D33" s="27"/>
      <c r="E33" s="27"/>
      <c r="F33" s="27"/>
      <c r="G33" s="27"/>
      <c r="H33" s="27"/>
      <c r="I33" s="28"/>
    </row>
    <row r="34" spans="1:9" ht="6.75" customHeight="1">
      <c r="A34" s="4"/>
      <c r="B34" s="5"/>
      <c r="C34" s="5"/>
      <c r="D34" s="5"/>
      <c r="E34" s="5"/>
      <c r="F34" s="5"/>
      <c r="G34" s="5"/>
      <c r="H34" s="5"/>
      <c r="I34" s="6"/>
    </row>
    <row r="35" spans="1:9" ht="19.5" customHeight="1">
      <c r="A35" s="19" t="s">
        <v>23</v>
      </c>
      <c r="B35" s="20" t="s">
        <v>24</v>
      </c>
      <c r="C35" s="20" t="s">
        <v>25</v>
      </c>
      <c r="D35" s="20" t="s">
        <v>26</v>
      </c>
      <c r="E35" s="20" t="s">
        <v>27</v>
      </c>
      <c r="F35" s="20" t="s">
        <v>28</v>
      </c>
      <c r="G35" s="20" t="s">
        <v>29</v>
      </c>
      <c r="H35" s="20" t="s">
        <v>30</v>
      </c>
      <c r="I35" s="21" t="s">
        <v>31</v>
      </c>
    </row>
    <row r="36" spans="1:9" ht="19.5" customHeight="1">
      <c r="A36" s="22" t="s">
        <v>32</v>
      </c>
      <c r="B36" s="23" t="s">
        <v>32</v>
      </c>
      <c r="C36" s="23" t="s">
        <v>32</v>
      </c>
      <c r="D36" s="23" t="s">
        <v>33</v>
      </c>
      <c r="E36" s="23" t="s">
        <v>34</v>
      </c>
      <c r="F36" s="23" t="s">
        <v>34</v>
      </c>
      <c r="G36" s="23" t="s">
        <v>32</v>
      </c>
      <c r="H36" s="23" t="s">
        <v>32</v>
      </c>
      <c r="I36" s="24" t="s">
        <v>33</v>
      </c>
    </row>
    <row r="37" spans="1:9" ht="21.75" customHeight="1" thickBot="1">
      <c r="A37" s="7" t="s">
        <v>35</v>
      </c>
      <c r="B37" s="8" t="s">
        <v>36</v>
      </c>
      <c r="C37" s="8" t="s">
        <v>37</v>
      </c>
      <c r="D37" s="8" t="s">
        <v>38</v>
      </c>
      <c r="E37" s="8" t="s">
        <v>39</v>
      </c>
      <c r="F37" s="8" t="s">
        <v>40</v>
      </c>
      <c r="G37" s="8" t="s">
        <v>41</v>
      </c>
      <c r="H37" s="8" t="s">
        <v>41</v>
      </c>
      <c r="I37" s="9" t="s">
        <v>42</v>
      </c>
    </row>
    <row r="38" spans="1:9" ht="18.75" customHeight="1" thickTop="1">
      <c r="A38" s="10">
        <v>0</v>
      </c>
      <c r="B38" s="11">
        <v>0.5</v>
      </c>
      <c r="C38" s="11">
        <v>0.5</v>
      </c>
      <c r="D38" s="11">
        <v>0.25</v>
      </c>
      <c r="E38" s="11">
        <v>0.6</v>
      </c>
      <c r="F38" s="11">
        <v>0.5</v>
      </c>
      <c r="G38" s="11">
        <v>1</v>
      </c>
      <c r="H38" s="11">
        <v>0.12</v>
      </c>
      <c r="I38" s="12">
        <v>0.5</v>
      </c>
    </row>
    <row r="39" spans="1:9" ht="18.75" customHeight="1">
      <c r="A39" s="13">
        <v>1</v>
      </c>
      <c r="B39" s="14">
        <v>1</v>
      </c>
      <c r="C39" s="14">
        <v>0.7</v>
      </c>
      <c r="D39" s="14">
        <f aca="true" t="shared" si="0" ref="D39:D48">(C39+0.6)/2*A39+C39</f>
        <v>1.3499999999999999</v>
      </c>
      <c r="E39" s="14">
        <v>1.7</v>
      </c>
      <c r="F39" s="14">
        <v>1.5</v>
      </c>
      <c r="G39" s="14">
        <v>1</v>
      </c>
      <c r="H39" s="14">
        <f aca="true" t="shared" si="1" ref="H39:H48">C39/4</f>
        <v>0.175</v>
      </c>
      <c r="I39" s="15">
        <f aca="true" t="shared" si="2" ref="I39:I48">C39</f>
        <v>0.7</v>
      </c>
    </row>
    <row r="40" spans="1:9" ht="18.75" customHeight="1">
      <c r="A40" s="13">
        <v>2</v>
      </c>
      <c r="B40" s="14">
        <v>1</v>
      </c>
      <c r="C40" s="14">
        <v>1</v>
      </c>
      <c r="D40" s="14">
        <f t="shared" si="0"/>
        <v>2.6</v>
      </c>
      <c r="E40" s="14">
        <f aca="true" t="shared" si="3" ref="E40:E48">A40*1.103+0.6</f>
        <v>2.806</v>
      </c>
      <c r="F40" s="14">
        <v>2.5</v>
      </c>
      <c r="G40" s="14">
        <v>1</v>
      </c>
      <c r="H40" s="14">
        <f t="shared" si="1"/>
        <v>0.25</v>
      </c>
      <c r="I40" s="15">
        <f t="shared" si="2"/>
        <v>1</v>
      </c>
    </row>
    <row r="41" spans="1:9" ht="18.75" customHeight="1">
      <c r="A41" s="13">
        <v>3</v>
      </c>
      <c r="B41" s="14">
        <v>1</v>
      </c>
      <c r="C41" s="14">
        <f>A41*0.4</f>
        <v>1.2000000000000002</v>
      </c>
      <c r="D41" s="14">
        <f t="shared" si="0"/>
        <v>3.9000000000000004</v>
      </c>
      <c r="E41" s="14">
        <f t="shared" si="3"/>
        <v>3.9090000000000003</v>
      </c>
      <c r="F41" s="14">
        <v>3.5</v>
      </c>
      <c r="G41" s="14">
        <v>1</v>
      </c>
      <c r="H41" s="14">
        <f t="shared" si="1"/>
        <v>0.30000000000000004</v>
      </c>
      <c r="I41" s="15">
        <f t="shared" si="2"/>
        <v>1.2000000000000002</v>
      </c>
    </row>
    <row r="42" spans="1:9" ht="18.75" customHeight="1">
      <c r="A42" s="13">
        <v>4</v>
      </c>
      <c r="B42" s="14">
        <v>1</v>
      </c>
      <c r="C42" s="14">
        <f aca="true" t="shared" si="4" ref="C42:C48">A42*0.4</f>
        <v>1.6</v>
      </c>
      <c r="D42" s="14">
        <f t="shared" si="0"/>
        <v>6</v>
      </c>
      <c r="E42" s="14">
        <f t="shared" si="3"/>
        <v>5.012</v>
      </c>
      <c r="F42" s="14">
        <v>4.5</v>
      </c>
      <c r="G42" s="14">
        <v>1</v>
      </c>
      <c r="H42" s="14">
        <f t="shared" si="1"/>
        <v>0.4</v>
      </c>
      <c r="I42" s="15">
        <f t="shared" si="2"/>
        <v>1.6</v>
      </c>
    </row>
    <row r="43" spans="1:9" ht="18.75" customHeight="1">
      <c r="A43" s="13">
        <v>5</v>
      </c>
      <c r="B43" s="14">
        <v>1</v>
      </c>
      <c r="C43" s="14">
        <f t="shared" si="4"/>
        <v>2</v>
      </c>
      <c r="D43" s="14">
        <f t="shared" si="0"/>
        <v>8.5</v>
      </c>
      <c r="E43" s="14">
        <f t="shared" si="3"/>
        <v>6.114999999999999</v>
      </c>
      <c r="F43" s="14">
        <v>5.5</v>
      </c>
      <c r="G43" s="14">
        <v>1</v>
      </c>
      <c r="H43" s="14">
        <f t="shared" si="1"/>
        <v>0.5</v>
      </c>
      <c r="I43" s="15">
        <f t="shared" si="2"/>
        <v>2</v>
      </c>
    </row>
    <row r="44" spans="1:9" ht="18.75" customHeight="1">
      <c r="A44" s="13">
        <v>6</v>
      </c>
      <c r="B44" s="14">
        <v>1</v>
      </c>
      <c r="C44" s="14">
        <f t="shared" si="4"/>
        <v>2.4000000000000004</v>
      </c>
      <c r="D44" s="14">
        <f t="shared" si="0"/>
        <v>11.400000000000002</v>
      </c>
      <c r="E44" s="14">
        <f t="shared" si="3"/>
        <v>7.218</v>
      </c>
      <c r="F44" s="14">
        <v>6.5</v>
      </c>
      <c r="G44" s="14">
        <v>1</v>
      </c>
      <c r="H44" s="14">
        <f t="shared" si="1"/>
        <v>0.6000000000000001</v>
      </c>
      <c r="I44" s="15">
        <f t="shared" si="2"/>
        <v>2.4000000000000004</v>
      </c>
    </row>
    <row r="45" spans="1:9" ht="18.75" customHeight="1">
      <c r="A45" s="13">
        <v>7</v>
      </c>
      <c r="B45" s="14">
        <v>1</v>
      </c>
      <c r="C45" s="14">
        <f t="shared" si="4"/>
        <v>2.8000000000000003</v>
      </c>
      <c r="D45" s="14">
        <f t="shared" si="0"/>
        <v>14.700000000000003</v>
      </c>
      <c r="E45" s="14">
        <f t="shared" si="3"/>
        <v>8.321</v>
      </c>
      <c r="F45" s="14">
        <v>7.5</v>
      </c>
      <c r="G45" s="14">
        <v>1</v>
      </c>
      <c r="H45" s="14">
        <f t="shared" si="1"/>
        <v>0.7000000000000001</v>
      </c>
      <c r="I45" s="15">
        <f t="shared" si="2"/>
        <v>2.8000000000000003</v>
      </c>
    </row>
    <row r="46" spans="1:9" ht="18.75" customHeight="1">
      <c r="A46" s="13">
        <v>8</v>
      </c>
      <c r="B46" s="14">
        <v>1</v>
      </c>
      <c r="C46" s="14">
        <f>A46*0.45</f>
        <v>3.6</v>
      </c>
      <c r="D46" s="14">
        <f t="shared" si="0"/>
        <v>20.400000000000002</v>
      </c>
      <c r="E46" s="14">
        <f t="shared" si="3"/>
        <v>9.424</v>
      </c>
      <c r="F46" s="14">
        <v>8.5</v>
      </c>
      <c r="G46" s="14">
        <v>1</v>
      </c>
      <c r="H46" s="14">
        <f t="shared" si="1"/>
        <v>0.9</v>
      </c>
      <c r="I46" s="15">
        <f t="shared" si="2"/>
        <v>3.6</v>
      </c>
    </row>
    <row r="47" spans="1:9" ht="18.75" customHeight="1">
      <c r="A47" s="31">
        <v>9</v>
      </c>
      <c r="B47" s="14">
        <v>1</v>
      </c>
      <c r="C47" s="14">
        <f>A47*0.5</f>
        <v>4.5</v>
      </c>
      <c r="D47" s="14">
        <f t="shared" si="0"/>
        <v>27.45</v>
      </c>
      <c r="E47" s="14">
        <f t="shared" si="3"/>
        <v>10.527</v>
      </c>
      <c r="F47" s="32">
        <v>9.5</v>
      </c>
      <c r="G47" s="14">
        <v>1</v>
      </c>
      <c r="H47" s="14">
        <f t="shared" si="1"/>
        <v>1.125</v>
      </c>
      <c r="I47" s="15">
        <f t="shared" si="2"/>
        <v>4.5</v>
      </c>
    </row>
    <row r="48" spans="1:9" ht="18.75" customHeight="1">
      <c r="A48" s="16">
        <v>10</v>
      </c>
      <c r="B48" s="17">
        <v>1</v>
      </c>
      <c r="C48" s="17">
        <f>A48*0.5</f>
        <v>5</v>
      </c>
      <c r="D48" s="17">
        <f t="shared" si="0"/>
        <v>33</v>
      </c>
      <c r="E48" s="17">
        <f t="shared" si="3"/>
        <v>11.629999999999999</v>
      </c>
      <c r="F48" s="17">
        <v>10.5</v>
      </c>
      <c r="G48" s="17">
        <v>1</v>
      </c>
      <c r="H48" s="17">
        <f t="shared" si="1"/>
        <v>1.25</v>
      </c>
      <c r="I48" s="18">
        <f t="shared" si="2"/>
        <v>5</v>
      </c>
    </row>
    <row r="50" ht="13.5">
      <c r="A50" t="s">
        <v>64</v>
      </c>
    </row>
  </sheetData>
  <mergeCells count="2">
    <mergeCell ref="A33:I33"/>
    <mergeCell ref="A3:I3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3"/>
  <legacyDrawing r:id="rId2"/>
  <oleObjects>
    <oleObject progId="AutoCAD.Drawing.14" shapeId="13220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2:I50"/>
  <sheetViews>
    <sheetView zoomScale="75" zoomScaleNormal="75" workbookViewId="0" topLeftCell="A1">
      <selection activeCell="A4" sqref="A4"/>
    </sheetView>
  </sheetViews>
  <sheetFormatPr defaultColWidth="8.88671875" defaultRowHeight="13.5"/>
  <cols>
    <col min="1" max="3" width="8.77734375" style="0" customWidth="1"/>
    <col min="6" max="6" width="10.4453125" style="0" customWidth="1"/>
    <col min="7" max="8" width="7.77734375" style="0" customWidth="1"/>
    <col min="9" max="9" width="8.3359375" style="0" customWidth="1"/>
  </cols>
  <sheetData>
    <row r="2" spans="1:9" ht="13.5">
      <c r="A2" s="1"/>
      <c r="B2" s="2"/>
      <c r="C2" s="2"/>
      <c r="D2" s="2"/>
      <c r="E2" s="2"/>
      <c r="F2" s="2"/>
      <c r="G2" s="2"/>
      <c r="H2" s="2"/>
      <c r="I2" s="3"/>
    </row>
    <row r="3" spans="1:9" s="25" customFormat="1" ht="18.75">
      <c r="A3" s="29" t="s">
        <v>65</v>
      </c>
      <c r="B3" s="29"/>
      <c r="C3" s="29"/>
      <c r="D3" s="29"/>
      <c r="E3" s="29"/>
      <c r="F3" s="29"/>
      <c r="G3" s="29"/>
      <c r="H3" s="29"/>
      <c r="I3" s="30"/>
    </row>
    <row r="4" spans="1:9" ht="13.5">
      <c r="A4" s="4"/>
      <c r="B4" s="5"/>
      <c r="C4" s="5"/>
      <c r="D4" s="5"/>
      <c r="E4" s="5"/>
      <c r="F4" s="5"/>
      <c r="G4" s="5"/>
      <c r="H4" s="5"/>
      <c r="I4" s="6"/>
    </row>
    <row r="5" spans="2:9" ht="13.5">
      <c r="B5" s="5"/>
      <c r="C5" s="5"/>
      <c r="D5" s="5"/>
      <c r="E5" s="5"/>
      <c r="F5" s="5"/>
      <c r="G5" s="5"/>
      <c r="H5" s="5"/>
      <c r="I5" s="6"/>
    </row>
    <row r="6" spans="1:9" ht="13.5">
      <c r="A6" s="4"/>
      <c r="B6" s="5"/>
      <c r="C6" s="5"/>
      <c r="D6" s="5"/>
      <c r="E6" s="5"/>
      <c r="F6" s="5"/>
      <c r="G6" s="5"/>
      <c r="H6" s="5"/>
      <c r="I6" s="6"/>
    </row>
    <row r="7" spans="1:9" ht="13.5">
      <c r="A7" s="4"/>
      <c r="B7" s="5"/>
      <c r="C7" s="5"/>
      <c r="D7" s="5"/>
      <c r="E7" s="5"/>
      <c r="F7" s="5"/>
      <c r="G7" s="5"/>
      <c r="H7" s="5"/>
      <c r="I7" s="6"/>
    </row>
    <row r="8" spans="1:9" ht="13.5">
      <c r="A8" s="4"/>
      <c r="B8" s="5"/>
      <c r="C8" s="5"/>
      <c r="D8" s="5"/>
      <c r="E8" s="5"/>
      <c r="F8" s="5"/>
      <c r="G8" s="5"/>
      <c r="H8" s="5"/>
      <c r="I8" s="6"/>
    </row>
    <row r="9" spans="1:9" ht="13.5">
      <c r="A9" s="4"/>
      <c r="B9" s="5"/>
      <c r="C9" s="5"/>
      <c r="D9" s="5"/>
      <c r="E9" s="5"/>
      <c r="F9" s="5"/>
      <c r="G9" s="5"/>
      <c r="H9" s="5"/>
      <c r="I9" s="6"/>
    </row>
    <row r="10" spans="1:9" ht="13.5">
      <c r="A10" s="4"/>
      <c r="B10" s="5"/>
      <c r="C10" s="5"/>
      <c r="D10" s="5"/>
      <c r="E10" s="5"/>
      <c r="F10" s="5"/>
      <c r="G10" s="5"/>
      <c r="H10" s="5"/>
      <c r="I10" s="6"/>
    </row>
    <row r="11" spans="1:9" ht="13.5">
      <c r="A11" s="4"/>
      <c r="B11" s="5"/>
      <c r="C11" s="5"/>
      <c r="D11" s="5"/>
      <c r="E11" s="5"/>
      <c r="F11" s="5"/>
      <c r="G11" s="5"/>
      <c r="H11" s="5"/>
      <c r="I11" s="6"/>
    </row>
    <row r="12" spans="1:9" ht="13.5">
      <c r="A12" s="4"/>
      <c r="B12" s="5"/>
      <c r="C12" s="5"/>
      <c r="D12" s="5"/>
      <c r="E12" s="5"/>
      <c r="F12" s="5"/>
      <c r="G12" s="5"/>
      <c r="H12" s="5"/>
      <c r="I12" s="6"/>
    </row>
    <row r="13" spans="1:9" ht="13.5">
      <c r="A13" s="4"/>
      <c r="B13" s="5"/>
      <c r="C13" s="5"/>
      <c r="D13" s="5"/>
      <c r="E13" s="5"/>
      <c r="F13" s="5"/>
      <c r="G13" s="5"/>
      <c r="H13" s="5"/>
      <c r="I13" s="6"/>
    </row>
    <row r="14" spans="1:9" ht="13.5">
      <c r="A14" s="4"/>
      <c r="B14" s="5"/>
      <c r="C14" s="5"/>
      <c r="D14" s="5"/>
      <c r="E14" s="5"/>
      <c r="F14" s="5"/>
      <c r="G14" s="5"/>
      <c r="H14" s="5"/>
      <c r="I14" s="6"/>
    </row>
    <row r="15" spans="1:9" ht="13.5">
      <c r="A15" s="4"/>
      <c r="B15" s="5"/>
      <c r="C15" s="5"/>
      <c r="D15" s="5"/>
      <c r="E15" s="5"/>
      <c r="F15" s="5"/>
      <c r="G15" s="5"/>
      <c r="H15" s="5"/>
      <c r="I15" s="6"/>
    </row>
    <row r="16" spans="1:9" ht="13.5">
      <c r="A16" s="4"/>
      <c r="B16" s="5"/>
      <c r="C16" s="5"/>
      <c r="D16" s="5"/>
      <c r="E16" s="5"/>
      <c r="F16" s="5"/>
      <c r="G16" s="5"/>
      <c r="H16" s="5"/>
      <c r="I16" s="6"/>
    </row>
    <row r="17" spans="1:9" ht="13.5">
      <c r="A17" s="4"/>
      <c r="B17" s="5"/>
      <c r="C17" s="5"/>
      <c r="D17" s="5"/>
      <c r="E17" s="5"/>
      <c r="F17" s="5"/>
      <c r="G17" s="5"/>
      <c r="H17" s="5"/>
      <c r="I17" s="6"/>
    </row>
    <row r="18" spans="1:9" ht="13.5">
      <c r="A18" s="4"/>
      <c r="B18" s="5"/>
      <c r="C18" s="5"/>
      <c r="D18" s="5"/>
      <c r="E18" s="5"/>
      <c r="F18" s="5"/>
      <c r="G18" s="5"/>
      <c r="H18" s="5"/>
      <c r="I18" s="6"/>
    </row>
    <row r="19" spans="1:9" ht="13.5">
      <c r="A19" s="4"/>
      <c r="B19" s="5"/>
      <c r="C19" s="5"/>
      <c r="D19" s="5"/>
      <c r="E19" s="5"/>
      <c r="F19" s="5"/>
      <c r="G19" s="5"/>
      <c r="H19" s="5"/>
      <c r="I19" s="6"/>
    </row>
    <row r="20" spans="1:9" ht="13.5">
      <c r="A20" s="4"/>
      <c r="B20" s="5"/>
      <c r="C20" s="5"/>
      <c r="D20" s="5"/>
      <c r="E20" s="5"/>
      <c r="F20" s="5"/>
      <c r="G20" s="5"/>
      <c r="H20" s="5"/>
      <c r="I20" s="6"/>
    </row>
    <row r="21" spans="1:9" ht="13.5">
      <c r="A21" s="4"/>
      <c r="B21" s="5"/>
      <c r="C21" s="5"/>
      <c r="D21" s="5"/>
      <c r="E21" s="5"/>
      <c r="F21" s="5"/>
      <c r="G21" s="5"/>
      <c r="H21" s="5"/>
      <c r="I21" s="6"/>
    </row>
    <row r="22" spans="1:9" ht="13.5">
      <c r="A22" s="4"/>
      <c r="B22" s="5"/>
      <c r="C22" s="5"/>
      <c r="D22" s="5"/>
      <c r="E22" s="5"/>
      <c r="F22" s="5"/>
      <c r="G22" s="5"/>
      <c r="H22" s="5"/>
      <c r="I22" s="6"/>
    </row>
    <row r="23" spans="1:9" ht="13.5">
      <c r="A23" s="4"/>
      <c r="B23" s="5"/>
      <c r="C23" s="5"/>
      <c r="D23" s="5"/>
      <c r="E23" s="5"/>
      <c r="F23" s="5"/>
      <c r="G23" s="5"/>
      <c r="H23" s="5"/>
      <c r="I23" s="6"/>
    </row>
    <row r="24" spans="1:9" ht="13.5">
      <c r="A24" s="4"/>
      <c r="B24" s="5"/>
      <c r="C24" s="5"/>
      <c r="D24" s="5"/>
      <c r="E24" s="5"/>
      <c r="F24" s="5"/>
      <c r="G24" s="5"/>
      <c r="H24" s="5"/>
      <c r="I24" s="6"/>
    </row>
    <row r="25" spans="1:9" ht="13.5">
      <c r="A25" s="4"/>
      <c r="B25" s="5"/>
      <c r="C25" s="5"/>
      <c r="D25" s="5"/>
      <c r="E25" s="5"/>
      <c r="F25" s="5"/>
      <c r="G25" s="5"/>
      <c r="H25" s="5"/>
      <c r="I25" s="6"/>
    </row>
    <row r="26" spans="1:9" ht="13.5">
      <c r="A26" s="4"/>
      <c r="B26" s="5"/>
      <c r="C26" s="5"/>
      <c r="D26" s="5"/>
      <c r="E26" s="5"/>
      <c r="F26" s="5"/>
      <c r="G26" s="5"/>
      <c r="H26" s="5"/>
      <c r="I26" s="6"/>
    </row>
    <row r="27" spans="1:9" ht="13.5">
      <c r="A27" s="4"/>
      <c r="B27" s="5"/>
      <c r="C27" s="5"/>
      <c r="D27" s="5"/>
      <c r="E27" s="5"/>
      <c r="F27" s="5"/>
      <c r="G27" s="5"/>
      <c r="H27" s="5"/>
      <c r="I27" s="6"/>
    </row>
    <row r="28" spans="1:9" ht="13.5">
      <c r="A28" s="4"/>
      <c r="B28" s="5"/>
      <c r="C28" s="5"/>
      <c r="D28" s="5"/>
      <c r="E28" s="5"/>
      <c r="F28" s="5"/>
      <c r="G28" s="5"/>
      <c r="H28" s="5"/>
      <c r="I28" s="6"/>
    </row>
    <row r="29" spans="1:9" ht="13.5">
      <c r="A29" s="4"/>
      <c r="B29" s="5"/>
      <c r="C29" s="5"/>
      <c r="D29" s="5"/>
      <c r="E29" s="5"/>
      <c r="F29" s="5"/>
      <c r="G29" s="5"/>
      <c r="H29" s="5"/>
      <c r="I29" s="6"/>
    </row>
    <row r="30" spans="1:9" ht="13.5">
      <c r="A30" s="4"/>
      <c r="B30" s="5"/>
      <c r="C30" s="5"/>
      <c r="D30" s="5"/>
      <c r="E30" s="5"/>
      <c r="F30" s="5"/>
      <c r="G30" s="5"/>
      <c r="H30" s="5"/>
      <c r="I30" s="6"/>
    </row>
    <row r="31" spans="1:9" ht="13.5">
      <c r="A31" s="4"/>
      <c r="B31" s="5"/>
      <c r="C31" s="5"/>
      <c r="D31" s="5"/>
      <c r="E31" s="5"/>
      <c r="F31" s="5"/>
      <c r="G31" s="5"/>
      <c r="H31" s="5"/>
      <c r="I31" s="6"/>
    </row>
    <row r="32" spans="1:9" ht="13.5">
      <c r="A32" s="4"/>
      <c r="B32" s="5"/>
      <c r="C32" s="5"/>
      <c r="D32" s="5"/>
      <c r="E32" s="5"/>
      <c r="F32" s="5"/>
      <c r="G32" s="5"/>
      <c r="H32" s="5"/>
      <c r="I32" s="6"/>
    </row>
    <row r="33" spans="1:9" ht="13.5">
      <c r="A33" s="26" t="s">
        <v>43</v>
      </c>
      <c r="B33" s="27"/>
      <c r="C33" s="27"/>
      <c r="D33" s="27"/>
      <c r="E33" s="27"/>
      <c r="F33" s="27"/>
      <c r="G33" s="27"/>
      <c r="H33" s="27"/>
      <c r="I33" s="28"/>
    </row>
    <row r="34" spans="1:9" ht="6.75" customHeight="1">
      <c r="A34" s="4"/>
      <c r="B34" s="5"/>
      <c r="C34" s="5"/>
      <c r="D34" s="5"/>
      <c r="E34" s="5"/>
      <c r="F34" s="5"/>
      <c r="G34" s="5"/>
      <c r="H34" s="5"/>
      <c r="I34" s="6"/>
    </row>
    <row r="35" spans="1:9" ht="19.5" customHeight="1">
      <c r="A35" s="19" t="s">
        <v>44</v>
      </c>
      <c r="B35" s="20" t="s">
        <v>45</v>
      </c>
      <c r="C35" s="20" t="s">
        <v>46</v>
      </c>
      <c r="D35" s="20" t="s">
        <v>47</v>
      </c>
      <c r="E35" s="20" t="s">
        <v>48</v>
      </c>
      <c r="F35" s="20" t="s">
        <v>49</v>
      </c>
      <c r="G35" s="20" t="s">
        <v>50</v>
      </c>
      <c r="H35" s="20" t="s">
        <v>51</v>
      </c>
      <c r="I35" s="21" t="s">
        <v>52</v>
      </c>
    </row>
    <row r="36" spans="1:9" ht="19.5" customHeight="1">
      <c r="A36" s="22" t="s">
        <v>53</v>
      </c>
      <c r="B36" s="23" t="s">
        <v>53</v>
      </c>
      <c r="C36" s="23" t="s">
        <v>53</v>
      </c>
      <c r="D36" s="23" t="s">
        <v>54</v>
      </c>
      <c r="E36" s="23" t="s">
        <v>55</v>
      </c>
      <c r="F36" s="23" t="s">
        <v>55</v>
      </c>
      <c r="G36" s="23" t="s">
        <v>53</v>
      </c>
      <c r="H36" s="23" t="s">
        <v>53</v>
      </c>
      <c r="I36" s="24" t="s">
        <v>54</v>
      </c>
    </row>
    <row r="37" spans="1:9" ht="21.75" customHeight="1" thickBot="1">
      <c r="A37" s="7" t="s">
        <v>56</v>
      </c>
      <c r="B37" s="8" t="s">
        <v>57</v>
      </c>
      <c r="C37" s="8" t="s">
        <v>58</v>
      </c>
      <c r="D37" s="8" t="s">
        <v>59</v>
      </c>
      <c r="E37" s="8" t="s">
        <v>60</v>
      </c>
      <c r="F37" s="8" t="s">
        <v>61</v>
      </c>
      <c r="G37" s="8" t="s">
        <v>62</v>
      </c>
      <c r="H37" s="8" t="s">
        <v>62</v>
      </c>
      <c r="I37" s="9" t="s">
        <v>63</v>
      </c>
    </row>
    <row r="38" spans="1:9" ht="18.75" customHeight="1" thickTop="1">
      <c r="A38" s="10">
        <v>0</v>
      </c>
      <c r="B38" s="11">
        <v>0.5</v>
      </c>
      <c r="C38" s="11">
        <v>0.5</v>
      </c>
      <c r="D38" s="11">
        <v>0.25</v>
      </c>
      <c r="E38" s="11">
        <v>0.6</v>
      </c>
      <c r="F38" s="11">
        <v>0.5</v>
      </c>
      <c r="G38" s="11">
        <v>1</v>
      </c>
      <c r="H38" s="11">
        <v>0.12</v>
      </c>
      <c r="I38" s="12">
        <v>0.5</v>
      </c>
    </row>
    <row r="39" spans="1:9" ht="18.75" customHeight="1">
      <c r="A39" s="13">
        <v>1</v>
      </c>
      <c r="B39" s="14">
        <v>1</v>
      </c>
      <c r="C39" s="14">
        <v>0.7</v>
      </c>
      <c r="D39" s="14">
        <f aca="true" t="shared" si="0" ref="D39:D48">(C39+0.6)/2*A39+C39</f>
        <v>1.3499999999999999</v>
      </c>
      <c r="E39" s="14">
        <v>1.7</v>
      </c>
      <c r="F39" s="14">
        <v>1.5</v>
      </c>
      <c r="G39" s="14">
        <v>1</v>
      </c>
      <c r="H39" s="14">
        <f aca="true" t="shared" si="1" ref="H39:H48">C39/4</f>
        <v>0.175</v>
      </c>
      <c r="I39" s="15">
        <f aca="true" t="shared" si="2" ref="I39:I48">C39</f>
        <v>0.7</v>
      </c>
    </row>
    <row r="40" spans="1:9" ht="18.75" customHeight="1">
      <c r="A40" s="13">
        <v>2</v>
      </c>
      <c r="B40" s="14">
        <v>1</v>
      </c>
      <c r="C40" s="14">
        <v>1</v>
      </c>
      <c r="D40" s="14">
        <f t="shared" si="0"/>
        <v>2.6</v>
      </c>
      <c r="E40" s="14">
        <f aca="true" t="shared" si="3" ref="E40:E48">A40*1.103+0.6</f>
        <v>2.806</v>
      </c>
      <c r="F40" s="14">
        <v>2.5</v>
      </c>
      <c r="G40" s="14">
        <v>1</v>
      </c>
      <c r="H40" s="14">
        <f t="shared" si="1"/>
        <v>0.25</v>
      </c>
      <c r="I40" s="15">
        <f t="shared" si="2"/>
        <v>1</v>
      </c>
    </row>
    <row r="41" spans="1:9" ht="18.75" customHeight="1">
      <c r="A41" s="13">
        <v>3</v>
      </c>
      <c r="B41" s="14">
        <v>1</v>
      </c>
      <c r="C41" s="14">
        <f>A41*0.5</f>
        <v>1.5</v>
      </c>
      <c r="D41" s="14">
        <f t="shared" si="0"/>
        <v>4.65</v>
      </c>
      <c r="E41" s="14">
        <f t="shared" si="3"/>
        <v>3.9090000000000003</v>
      </c>
      <c r="F41" s="14">
        <v>3.5</v>
      </c>
      <c r="G41" s="14">
        <v>1</v>
      </c>
      <c r="H41" s="14">
        <f t="shared" si="1"/>
        <v>0.375</v>
      </c>
      <c r="I41" s="15">
        <f t="shared" si="2"/>
        <v>1.5</v>
      </c>
    </row>
    <row r="42" spans="1:9" ht="18.75" customHeight="1">
      <c r="A42" s="13">
        <v>4</v>
      </c>
      <c r="B42" s="14">
        <v>1</v>
      </c>
      <c r="C42" s="14">
        <f aca="true" t="shared" si="4" ref="C42:C48">A42*0.5</f>
        <v>2</v>
      </c>
      <c r="D42" s="14">
        <f t="shared" si="0"/>
        <v>7.2</v>
      </c>
      <c r="E42" s="14">
        <f t="shared" si="3"/>
        <v>5.012</v>
      </c>
      <c r="F42" s="14">
        <v>4.5</v>
      </c>
      <c r="G42" s="14">
        <v>1</v>
      </c>
      <c r="H42" s="14">
        <f t="shared" si="1"/>
        <v>0.5</v>
      </c>
      <c r="I42" s="15">
        <f t="shared" si="2"/>
        <v>2</v>
      </c>
    </row>
    <row r="43" spans="1:9" ht="18.75" customHeight="1">
      <c r="A43" s="13">
        <v>5</v>
      </c>
      <c r="B43" s="14">
        <v>1</v>
      </c>
      <c r="C43" s="14">
        <f t="shared" si="4"/>
        <v>2.5</v>
      </c>
      <c r="D43" s="14">
        <f t="shared" si="0"/>
        <v>10.25</v>
      </c>
      <c r="E43" s="14">
        <f t="shared" si="3"/>
        <v>6.114999999999999</v>
      </c>
      <c r="F43" s="14">
        <v>5.5</v>
      </c>
      <c r="G43" s="14">
        <v>1</v>
      </c>
      <c r="H43" s="14">
        <f t="shared" si="1"/>
        <v>0.625</v>
      </c>
      <c r="I43" s="15">
        <f t="shared" si="2"/>
        <v>2.5</v>
      </c>
    </row>
    <row r="44" spans="1:9" ht="18.75" customHeight="1">
      <c r="A44" s="13">
        <v>6</v>
      </c>
      <c r="B44" s="14">
        <v>1</v>
      </c>
      <c r="C44" s="14">
        <f t="shared" si="4"/>
        <v>3</v>
      </c>
      <c r="D44" s="14">
        <f t="shared" si="0"/>
        <v>13.8</v>
      </c>
      <c r="E44" s="14">
        <f t="shared" si="3"/>
        <v>7.218</v>
      </c>
      <c r="F44" s="14">
        <v>6.5</v>
      </c>
      <c r="G44" s="14">
        <v>1</v>
      </c>
      <c r="H44" s="14">
        <f t="shared" si="1"/>
        <v>0.75</v>
      </c>
      <c r="I44" s="15">
        <f t="shared" si="2"/>
        <v>3</v>
      </c>
    </row>
    <row r="45" spans="1:9" ht="18.75" customHeight="1">
      <c r="A45" s="13">
        <v>7</v>
      </c>
      <c r="B45" s="14">
        <v>1</v>
      </c>
      <c r="C45" s="14">
        <f t="shared" si="4"/>
        <v>3.5</v>
      </c>
      <c r="D45" s="14">
        <f t="shared" si="0"/>
        <v>17.849999999999998</v>
      </c>
      <c r="E45" s="14">
        <f t="shared" si="3"/>
        <v>8.321</v>
      </c>
      <c r="F45" s="14">
        <v>7.5</v>
      </c>
      <c r="G45" s="14">
        <v>1</v>
      </c>
      <c r="H45" s="14">
        <f t="shared" si="1"/>
        <v>0.875</v>
      </c>
      <c r="I45" s="15">
        <f t="shared" si="2"/>
        <v>3.5</v>
      </c>
    </row>
    <row r="46" spans="1:9" ht="18.75" customHeight="1">
      <c r="A46" s="13">
        <v>8</v>
      </c>
      <c r="B46" s="14">
        <v>1</v>
      </c>
      <c r="C46" s="14">
        <f t="shared" si="4"/>
        <v>4</v>
      </c>
      <c r="D46" s="14">
        <f t="shared" si="0"/>
        <v>22.4</v>
      </c>
      <c r="E46" s="14">
        <f t="shared" si="3"/>
        <v>9.424</v>
      </c>
      <c r="F46" s="14">
        <v>8.5</v>
      </c>
      <c r="G46" s="14">
        <v>1</v>
      </c>
      <c r="H46" s="14">
        <f t="shared" si="1"/>
        <v>1</v>
      </c>
      <c r="I46" s="15">
        <f t="shared" si="2"/>
        <v>4</v>
      </c>
    </row>
    <row r="47" spans="1:9" ht="18.75" customHeight="1">
      <c r="A47" s="31">
        <v>9</v>
      </c>
      <c r="B47" s="14">
        <v>1</v>
      </c>
      <c r="C47" s="14">
        <f>A47*0.6</f>
        <v>5.3999999999999995</v>
      </c>
      <c r="D47" s="14">
        <f t="shared" si="0"/>
        <v>32.4</v>
      </c>
      <c r="E47" s="14">
        <f t="shared" si="3"/>
        <v>10.527</v>
      </c>
      <c r="F47" s="32">
        <v>9.5</v>
      </c>
      <c r="G47" s="14">
        <v>1</v>
      </c>
      <c r="H47" s="14">
        <f t="shared" si="1"/>
        <v>1.3499999999999999</v>
      </c>
      <c r="I47" s="15">
        <f t="shared" si="2"/>
        <v>5.3999999999999995</v>
      </c>
    </row>
    <row r="48" spans="1:9" ht="18.75" customHeight="1">
      <c r="A48" s="16">
        <v>10</v>
      </c>
      <c r="B48" s="17">
        <v>1</v>
      </c>
      <c r="C48" s="17">
        <f>A48*0.6</f>
        <v>6</v>
      </c>
      <c r="D48" s="17">
        <f t="shared" si="0"/>
        <v>39</v>
      </c>
      <c r="E48" s="17">
        <f t="shared" si="3"/>
        <v>11.629999999999999</v>
      </c>
      <c r="F48" s="17">
        <v>10.5</v>
      </c>
      <c r="G48" s="17">
        <v>1</v>
      </c>
      <c r="H48" s="17">
        <f t="shared" si="1"/>
        <v>1.5</v>
      </c>
      <c r="I48" s="18">
        <f t="shared" si="2"/>
        <v>6</v>
      </c>
    </row>
    <row r="50" ht="13.5">
      <c r="A50" t="s">
        <v>64</v>
      </c>
    </row>
  </sheetData>
  <mergeCells count="2">
    <mergeCell ref="A33:I33"/>
    <mergeCell ref="A3:I3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3"/>
  <legacyDrawing r:id="rId2"/>
  <oleObjects>
    <oleObject progId="AutoCAD.Drawing.14" shapeId="146575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정윤영</dc:creator>
  <cp:keywords/>
  <dc:description/>
  <cp:lastModifiedBy>유형종</cp:lastModifiedBy>
  <cp:lastPrinted>1999-12-24T06:32:06Z</cp:lastPrinted>
  <dcterms:created xsi:type="dcterms:W3CDTF">1999-12-06T02:38:28Z</dcterms:created>
  <dcterms:modified xsi:type="dcterms:W3CDTF">2004-01-12T02:22:53Z</dcterms:modified>
  <cp:category/>
  <cp:version/>
  <cp:contentType/>
  <cp:contentStatus/>
</cp:coreProperties>
</file>