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05" windowHeight="14565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C19" i="1"/>
  <c r="C5"/>
  <c r="D6" s="1"/>
  <c r="D5" l="1"/>
  <c r="D15"/>
  <c r="D14"/>
  <c r="D13"/>
  <c r="D12"/>
  <c r="D11"/>
  <c r="D10"/>
  <c r="D9"/>
  <c r="D8"/>
  <c r="D7"/>
  <c r="C6"/>
  <c r="C15" l="1"/>
  <c r="C14"/>
  <c r="C13"/>
  <c r="C18"/>
  <c r="C12"/>
  <c r="C11"/>
  <c r="C10"/>
  <c r="C9"/>
  <c r="C8"/>
  <c r="C7"/>
</calcChain>
</file>

<file path=xl/sharedStrings.xml><?xml version="1.0" encoding="utf-8"?>
<sst xmlns="http://schemas.openxmlformats.org/spreadsheetml/2006/main" count="63" uniqueCount="51">
  <si>
    <t>초</t>
    <phoneticPr fontId="3" type="noConversion"/>
  </si>
  <si>
    <t>분</t>
    <phoneticPr fontId="3" type="noConversion"/>
  </si>
  <si>
    <t>기본</t>
    <phoneticPr fontId="3" type="noConversion"/>
  </si>
  <si>
    <t>분무료</t>
    <phoneticPr fontId="3" type="noConversion"/>
  </si>
  <si>
    <t>문자무료</t>
    <phoneticPr fontId="3" type="noConversion"/>
  </si>
  <si>
    <t>표준</t>
    <phoneticPr fontId="3" type="noConversion"/>
  </si>
  <si>
    <t>표준플러스</t>
    <phoneticPr fontId="3" type="noConversion"/>
  </si>
  <si>
    <t>낮시간할인</t>
    <phoneticPr fontId="3" type="noConversion"/>
  </si>
  <si>
    <t>6인지정할인</t>
    <phoneticPr fontId="3" type="noConversion"/>
  </si>
  <si>
    <t>커플사랑</t>
    <phoneticPr fontId="3" type="noConversion"/>
  </si>
  <si>
    <t>다이어트</t>
    <phoneticPr fontId="3" type="noConversion"/>
  </si>
  <si>
    <t>1분통화할인</t>
    <phoneticPr fontId="3" type="noConversion"/>
  </si>
  <si>
    <t>파워9</t>
    <phoneticPr fontId="3" type="noConversion"/>
  </si>
  <si>
    <t>무료11시간</t>
    <phoneticPr fontId="3" type="noConversion"/>
  </si>
  <si>
    <t>무료300</t>
    <phoneticPr fontId="3" type="noConversion"/>
  </si>
  <si>
    <t>무료460</t>
    <phoneticPr fontId="3" type="noConversion"/>
  </si>
  <si>
    <t>망내무료</t>
    <phoneticPr fontId="3" type="noConversion"/>
  </si>
  <si>
    <t>망프리미엄</t>
    <phoneticPr fontId="3" type="noConversion"/>
  </si>
  <si>
    <t>콩조절</t>
    <phoneticPr fontId="3" type="noConversion"/>
  </si>
  <si>
    <t>콩짱</t>
    <phoneticPr fontId="3" type="noConversion"/>
  </si>
  <si>
    <t>콩미니</t>
    <phoneticPr fontId="3" type="noConversion"/>
  </si>
  <si>
    <t>일반9000</t>
    <phoneticPr fontId="3" type="noConversion"/>
  </si>
  <si>
    <t>일반12000</t>
    <phoneticPr fontId="3" type="noConversion"/>
  </si>
  <si>
    <t>지정할인요금</t>
    <phoneticPr fontId="3" type="noConversion"/>
  </si>
  <si>
    <t>핑크커플</t>
    <phoneticPr fontId="3" type="noConversion"/>
  </si>
  <si>
    <t>사용액</t>
    <phoneticPr fontId="3" type="noConversion"/>
  </si>
  <si>
    <t>10초</t>
    <phoneticPr fontId="3" type="noConversion"/>
  </si>
  <si>
    <t>무료</t>
    <phoneticPr fontId="3" type="noConversion"/>
  </si>
  <si>
    <t>슬림요금제</t>
    <phoneticPr fontId="3" type="noConversion"/>
  </si>
  <si>
    <t>삼삼요금제</t>
    <phoneticPr fontId="3" type="noConversion"/>
  </si>
  <si>
    <t>다다익선100</t>
    <phoneticPr fontId="3" type="noConversion"/>
  </si>
  <si>
    <t>일반요금제</t>
    <phoneticPr fontId="3" type="noConversion"/>
  </si>
  <si>
    <t>뉴실버</t>
    <phoneticPr fontId="3" type="noConversion"/>
  </si>
  <si>
    <t>20~35</t>
    <phoneticPr fontId="3" type="noConversion"/>
  </si>
  <si>
    <t>다다익선800</t>
    <phoneticPr fontId="3" type="noConversion"/>
  </si>
  <si>
    <t>I kid</t>
    <phoneticPr fontId="3" type="noConversion"/>
  </si>
  <si>
    <t>뉴세이브</t>
    <phoneticPr fontId="3" type="noConversion"/>
  </si>
  <si>
    <t>자녀안심</t>
    <phoneticPr fontId="3" type="noConversion"/>
  </si>
  <si>
    <t>240분</t>
    <phoneticPr fontId="3" type="noConversion"/>
  </si>
  <si>
    <t>480분</t>
    <phoneticPr fontId="3" type="noConversion"/>
  </si>
  <si>
    <t>600분</t>
    <phoneticPr fontId="3" type="noConversion"/>
  </si>
  <si>
    <t>T표준요금</t>
    <phoneticPr fontId="3" type="noConversion"/>
  </si>
  <si>
    <t>다다익선200</t>
    <phoneticPr fontId="3" type="noConversion"/>
  </si>
  <si>
    <t>다다익선400</t>
    <phoneticPr fontId="3" type="noConversion"/>
  </si>
  <si>
    <t>TTL커플</t>
    <phoneticPr fontId="3" type="noConversion"/>
  </si>
  <si>
    <t>TTL표준</t>
    <phoneticPr fontId="3" type="noConversion"/>
  </si>
  <si>
    <t>Ting500</t>
    <phoneticPr fontId="3" type="noConversion"/>
  </si>
  <si>
    <t>팅별조정</t>
    <phoneticPr fontId="3" type="noConversion"/>
  </si>
  <si>
    <t>Ting100</t>
    <phoneticPr fontId="3" type="noConversion"/>
  </si>
  <si>
    <t>무료10시간</t>
    <phoneticPr fontId="3" type="noConversion"/>
  </si>
  <si>
    <t>알뜰30000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</si>
</sst>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41" fontId="2" fillId="0" borderId="0" xfId="1" applyFont="1">
      <alignment vertical="center"/>
    </xf>
    <xf numFmtId="41" fontId="0" fillId="2" borderId="0" xfId="0" applyNumberFormat="1" applyFill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selection activeCell="F31" sqref="F31"/>
    </sheetView>
  </sheetViews>
  <sheetFormatPr defaultRowHeight="13.5"/>
  <cols>
    <col min="1" max="1" width="13.140625" bestFit="1" customWidth="1"/>
    <col min="4" max="4" width="13.140625" bestFit="1" customWidth="1"/>
    <col min="5" max="5" width="9.5703125" bestFit="1" customWidth="1"/>
  </cols>
  <sheetData>
    <row r="1" spans="1:5">
      <c r="C1" s="1"/>
    </row>
    <row r="2" spans="1:5">
      <c r="B2" t="s">
        <v>2</v>
      </c>
      <c r="C2" s="3">
        <v>34500</v>
      </c>
    </row>
    <row r="3" spans="1:5">
      <c r="A3">
        <v>10</v>
      </c>
      <c r="B3" t="s">
        <v>0</v>
      </c>
      <c r="C3" s="3">
        <v>15</v>
      </c>
      <c r="D3" s="2"/>
    </row>
    <row r="4" spans="1:5">
      <c r="C4" s="3"/>
      <c r="D4" t="s">
        <v>25</v>
      </c>
    </row>
    <row r="5" spans="1:5">
      <c r="A5">
        <v>1</v>
      </c>
      <c r="B5" t="s">
        <v>1</v>
      </c>
      <c r="C5" s="1">
        <f>C3*6</f>
        <v>90</v>
      </c>
      <c r="D5" s="2">
        <f>IF(A5&lt;=$A$18,$C$2,(A5-$A$18)*$C$5+$C$2)</f>
        <v>34500</v>
      </c>
    </row>
    <row r="6" spans="1:5">
      <c r="A6">
        <v>60</v>
      </c>
      <c r="B6" t="s">
        <v>1</v>
      </c>
      <c r="C6" s="1">
        <f>C5*60</f>
        <v>5400</v>
      </c>
      <c r="D6" s="2">
        <f t="shared" ref="D6:D15" si="0">IF(A6&lt;=$A$18,$C$2,(A6-$A$18)*$C$5+$C$2)</f>
        <v>34500</v>
      </c>
    </row>
    <row r="7" spans="1:5">
      <c r="A7">
        <v>120</v>
      </c>
      <c r="B7" t="s">
        <v>1</v>
      </c>
      <c r="C7" s="1">
        <f>C6*2</f>
        <v>10800</v>
      </c>
      <c r="D7" s="2">
        <f t="shared" si="0"/>
        <v>34500</v>
      </c>
    </row>
    <row r="8" spans="1:5">
      <c r="A8">
        <v>180</v>
      </c>
      <c r="B8" t="s">
        <v>1</v>
      </c>
      <c r="C8" s="1">
        <f>C6*3</f>
        <v>16200</v>
      </c>
      <c r="D8" s="2">
        <f t="shared" si="0"/>
        <v>34500</v>
      </c>
      <c r="E8" s="2"/>
    </row>
    <row r="9" spans="1:5">
      <c r="A9">
        <v>240</v>
      </c>
      <c r="B9" t="s">
        <v>1</v>
      </c>
      <c r="C9" s="1">
        <f>$C$6*4</f>
        <v>21600</v>
      </c>
      <c r="D9" s="4">
        <f t="shared" si="0"/>
        <v>34500</v>
      </c>
      <c r="E9" s="2"/>
    </row>
    <row r="10" spans="1:5">
      <c r="A10">
        <v>300</v>
      </c>
      <c r="B10" t="s">
        <v>1</v>
      </c>
      <c r="C10" s="1">
        <f>$C$6*5</f>
        <v>27000</v>
      </c>
      <c r="D10" s="2">
        <f t="shared" si="0"/>
        <v>36750</v>
      </c>
      <c r="E10" s="2"/>
    </row>
    <row r="11" spans="1:5">
      <c r="A11">
        <v>360</v>
      </c>
      <c r="B11" t="s">
        <v>1</v>
      </c>
      <c r="C11" s="1">
        <f>$C$6*6</f>
        <v>32400</v>
      </c>
      <c r="D11" s="2">
        <f t="shared" si="0"/>
        <v>42150</v>
      </c>
      <c r="E11" s="2"/>
    </row>
    <row r="12" spans="1:5">
      <c r="A12">
        <v>420</v>
      </c>
      <c r="B12" t="s">
        <v>1</v>
      </c>
      <c r="C12" s="1">
        <f>$C$6*7</f>
        <v>37800</v>
      </c>
      <c r="D12" s="4">
        <f t="shared" si="0"/>
        <v>47550</v>
      </c>
      <c r="E12" s="2"/>
    </row>
    <row r="13" spans="1:5">
      <c r="A13">
        <v>480</v>
      </c>
      <c r="B13" t="s">
        <v>1</v>
      </c>
      <c r="C13" s="1">
        <f>$C$6*8</f>
        <v>43200</v>
      </c>
      <c r="D13" s="2">
        <f t="shared" si="0"/>
        <v>52950</v>
      </c>
      <c r="E13" s="2"/>
    </row>
    <row r="14" spans="1:5">
      <c r="A14">
        <v>540</v>
      </c>
      <c r="B14" t="s">
        <v>1</v>
      </c>
      <c r="C14" s="1">
        <f>$C$6*9</f>
        <v>48600</v>
      </c>
      <c r="D14" s="2">
        <f t="shared" si="0"/>
        <v>58350</v>
      </c>
      <c r="E14" s="2"/>
    </row>
    <row r="15" spans="1:5">
      <c r="A15">
        <v>600</v>
      </c>
      <c r="B15" t="s">
        <v>1</v>
      </c>
      <c r="C15" s="1">
        <f>$C$6*10</f>
        <v>54000</v>
      </c>
      <c r="D15" s="4">
        <f t="shared" si="0"/>
        <v>63750</v>
      </c>
      <c r="E15" s="2"/>
    </row>
    <row r="16" spans="1:5">
      <c r="C16" s="1"/>
      <c r="D16" s="2"/>
    </row>
    <row r="17" spans="1:7">
      <c r="C17" s="1"/>
      <c r="D17" s="2"/>
    </row>
    <row r="18" spans="1:7">
      <c r="A18" s="5">
        <v>275</v>
      </c>
      <c r="B18" t="s">
        <v>3</v>
      </c>
      <c r="C18" s="2">
        <f>C6*A18/A6</f>
        <v>24750</v>
      </c>
    </row>
    <row r="19" spans="1:7">
      <c r="A19">
        <v>540</v>
      </c>
      <c r="B19" t="s">
        <v>4</v>
      </c>
      <c r="C19" s="1">
        <f>A19*20</f>
        <v>10800</v>
      </c>
    </row>
    <row r="22" spans="1:7">
      <c r="B22" t="s">
        <v>2</v>
      </c>
      <c r="C22" t="s">
        <v>26</v>
      </c>
      <c r="D22" t="s">
        <v>27</v>
      </c>
      <c r="E22" t="s">
        <v>38</v>
      </c>
      <c r="F22" t="s">
        <v>39</v>
      </c>
      <c r="G22" t="s">
        <v>40</v>
      </c>
    </row>
    <row r="23" spans="1:7">
      <c r="A23" t="s">
        <v>5</v>
      </c>
      <c r="B23">
        <v>11900</v>
      </c>
      <c r="C23">
        <v>18</v>
      </c>
      <c r="E23">
        <v>37820</v>
      </c>
      <c r="F23">
        <v>57260</v>
      </c>
      <c r="G23">
        <v>76700</v>
      </c>
    </row>
    <row r="24" spans="1:7">
      <c r="A24" t="s">
        <v>6</v>
      </c>
      <c r="B24">
        <v>13000</v>
      </c>
      <c r="C24">
        <v>16.5</v>
      </c>
      <c r="E24">
        <v>36760</v>
      </c>
      <c r="F24">
        <v>54580</v>
      </c>
      <c r="G24">
        <v>72400</v>
      </c>
    </row>
    <row r="25" spans="1:7">
      <c r="A25" t="s">
        <v>7</v>
      </c>
      <c r="B25">
        <v>20000</v>
      </c>
      <c r="C25">
        <v>16.5</v>
      </c>
      <c r="D25">
        <v>60</v>
      </c>
      <c r="E25">
        <v>37820</v>
      </c>
      <c r="F25">
        <v>55640</v>
      </c>
      <c r="G25">
        <v>73460</v>
      </c>
    </row>
    <row r="26" spans="1:7">
      <c r="A26" t="s">
        <v>8</v>
      </c>
      <c r="B26">
        <v>16000</v>
      </c>
      <c r="C26">
        <v>10.8</v>
      </c>
      <c r="E26" s="6">
        <v>31552</v>
      </c>
      <c r="F26" s="6">
        <v>43216</v>
      </c>
      <c r="G26" s="6">
        <v>54880</v>
      </c>
    </row>
    <row r="27" spans="1:7">
      <c r="A27" t="s">
        <v>9</v>
      </c>
      <c r="B27">
        <v>20000</v>
      </c>
      <c r="C27">
        <v>18</v>
      </c>
      <c r="D27">
        <v>502</v>
      </c>
      <c r="E27">
        <v>20000</v>
      </c>
      <c r="F27">
        <v>20000</v>
      </c>
      <c r="G27">
        <v>30584</v>
      </c>
    </row>
    <row r="28" spans="1:7">
      <c r="A28" t="s">
        <v>10</v>
      </c>
      <c r="B28">
        <v>9000</v>
      </c>
      <c r="C28">
        <v>37.5</v>
      </c>
      <c r="E28">
        <v>63000</v>
      </c>
      <c r="F28">
        <v>103500</v>
      </c>
      <c r="G28">
        <v>144000</v>
      </c>
    </row>
    <row r="29" spans="1:7">
      <c r="A29" t="s">
        <v>11</v>
      </c>
      <c r="B29">
        <v>15000</v>
      </c>
      <c r="C29">
        <v>20</v>
      </c>
      <c r="E29">
        <v>43800</v>
      </c>
      <c r="F29">
        <v>65400</v>
      </c>
      <c r="G29">
        <v>87000</v>
      </c>
    </row>
    <row r="30" spans="1:7">
      <c r="A30" t="s">
        <v>12</v>
      </c>
      <c r="B30">
        <v>29000</v>
      </c>
      <c r="C30">
        <v>9</v>
      </c>
      <c r="E30">
        <v>41960</v>
      </c>
      <c r="F30">
        <v>51680</v>
      </c>
      <c r="G30">
        <v>61400</v>
      </c>
    </row>
    <row r="31" spans="1:7">
      <c r="A31" t="s">
        <v>13</v>
      </c>
      <c r="B31">
        <v>34500</v>
      </c>
      <c r="C31">
        <v>15</v>
      </c>
      <c r="D31">
        <v>230</v>
      </c>
      <c r="E31">
        <v>35400</v>
      </c>
      <c r="F31">
        <v>51600</v>
      </c>
      <c r="G31">
        <v>67800</v>
      </c>
    </row>
    <row r="32" spans="1:7">
      <c r="A32" t="s">
        <v>14</v>
      </c>
      <c r="B32">
        <v>38500</v>
      </c>
      <c r="C32">
        <v>14</v>
      </c>
      <c r="D32">
        <v>300</v>
      </c>
      <c r="E32">
        <v>38500</v>
      </c>
      <c r="F32">
        <v>48580</v>
      </c>
      <c r="G32">
        <v>63700</v>
      </c>
    </row>
    <row r="33" spans="1:7">
      <c r="A33" t="s">
        <v>15</v>
      </c>
      <c r="B33">
        <v>48500</v>
      </c>
      <c r="C33">
        <v>14</v>
      </c>
      <c r="D33">
        <v>460</v>
      </c>
      <c r="E33">
        <v>48500</v>
      </c>
      <c r="F33">
        <v>48500</v>
      </c>
      <c r="G33">
        <v>60260</v>
      </c>
    </row>
    <row r="34" spans="1:7">
      <c r="A34" t="s">
        <v>16</v>
      </c>
      <c r="B34">
        <v>15500</v>
      </c>
      <c r="C34">
        <v>16.5</v>
      </c>
      <c r="E34">
        <v>39260</v>
      </c>
      <c r="F34">
        <v>57080</v>
      </c>
      <c r="G34">
        <v>74900</v>
      </c>
    </row>
    <row r="35" spans="1:7">
      <c r="A35" t="s">
        <v>17</v>
      </c>
      <c r="B35">
        <v>41000</v>
      </c>
      <c r="C35">
        <v>14</v>
      </c>
      <c r="D35">
        <v>300</v>
      </c>
      <c r="E35">
        <v>41000</v>
      </c>
      <c r="F35">
        <v>51080</v>
      </c>
      <c r="G35">
        <v>66200</v>
      </c>
    </row>
    <row r="36" spans="1:7">
      <c r="A36" t="s">
        <v>19</v>
      </c>
      <c r="B36">
        <v>27000</v>
      </c>
      <c r="C36">
        <v>30</v>
      </c>
      <c r="D36">
        <v>133</v>
      </c>
      <c r="E36">
        <v>46260</v>
      </c>
      <c r="F36">
        <v>78660</v>
      </c>
      <c r="G36">
        <v>111060</v>
      </c>
    </row>
    <row r="37" spans="1:7">
      <c r="A37" t="s">
        <v>18</v>
      </c>
      <c r="B37">
        <v>19500</v>
      </c>
      <c r="C37">
        <v>30</v>
      </c>
      <c r="D37">
        <v>139</v>
      </c>
      <c r="E37">
        <v>45180</v>
      </c>
      <c r="F37">
        <v>77580</v>
      </c>
      <c r="G37">
        <v>109980</v>
      </c>
    </row>
    <row r="38" spans="1:7">
      <c r="A38" t="s">
        <v>20</v>
      </c>
      <c r="B38">
        <v>13500</v>
      </c>
      <c r="C38">
        <v>30</v>
      </c>
      <c r="D38">
        <v>83</v>
      </c>
      <c r="E38">
        <v>41760</v>
      </c>
      <c r="F38">
        <v>74160</v>
      </c>
      <c r="G38">
        <v>106560</v>
      </c>
    </row>
    <row r="39" spans="1:7">
      <c r="A39" t="s">
        <v>21</v>
      </c>
      <c r="B39">
        <v>9000</v>
      </c>
      <c r="C39">
        <v>36</v>
      </c>
      <c r="E39">
        <v>60840</v>
      </c>
      <c r="F39">
        <v>99720</v>
      </c>
      <c r="G39">
        <v>139600</v>
      </c>
    </row>
    <row r="40" spans="1:7">
      <c r="A40" t="s">
        <v>22</v>
      </c>
      <c r="B40">
        <v>12000</v>
      </c>
      <c r="C40">
        <v>18</v>
      </c>
      <c r="E40">
        <v>37920</v>
      </c>
      <c r="F40">
        <v>57360</v>
      </c>
      <c r="G40">
        <v>76800</v>
      </c>
    </row>
    <row r="41" spans="1:7">
      <c r="A41" t="s">
        <v>50</v>
      </c>
      <c r="B41">
        <v>30000</v>
      </c>
      <c r="C41">
        <v>9</v>
      </c>
      <c r="E41">
        <v>42960</v>
      </c>
      <c r="F41">
        <v>52680</v>
      </c>
      <c r="G41">
        <v>62400</v>
      </c>
    </row>
    <row r="44" spans="1:7">
      <c r="A44" t="s">
        <v>23</v>
      </c>
      <c r="B44">
        <v>16000</v>
      </c>
      <c r="C44">
        <v>20</v>
      </c>
      <c r="E44">
        <v>44800</v>
      </c>
      <c r="F44">
        <v>66400</v>
      </c>
      <c r="G44">
        <v>88000</v>
      </c>
    </row>
    <row r="45" spans="1:7">
      <c r="A45" t="s">
        <v>24</v>
      </c>
      <c r="B45">
        <v>22000</v>
      </c>
      <c r="C45">
        <v>20</v>
      </c>
      <c r="D45">
        <v>500</v>
      </c>
      <c r="E45">
        <v>22000</v>
      </c>
      <c r="F45">
        <v>2200</v>
      </c>
      <c r="G45">
        <v>34000</v>
      </c>
    </row>
    <row r="46" spans="1:7">
      <c r="A46" t="s">
        <v>24</v>
      </c>
      <c r="B46">
        <v>22000</v>
      </c>
      <c r="C46">
        <v>20</v>
      </c>
      <c r="D46">
        <v>0</v>
      </c>
      <c r="E46">
        <v>50800</v>
      </c>
      <c r="F46">
        <v>72400</v>
      </c>
      <c r="G46">
        <v>94000</v>
      </c>
    </row>
    <row r="47" spans="1:7">
      <c r="A47" t="s">
        <v>28</v>
      </c>
      <c r="B47">
        <v>12500</v>
      </c>
      <c r="C47">
        <v>19</v>
      </c>
      <c r="E47">
        <v>39860</v>
      </c>
      <c r="F47">
        <v>60380</v>
      </c>
      <c r="G47">
        <v>80900</v>
      </c>
    </row>
    <row r="48" spans="1:7">
      <c r="A48" t="s">
        <v>29</v>
      </c>
      <c r="B48">
        <v>14500</v>
      </c>
      <c r="C48">
        <v>17.5</v>
      </c>
      <c r="E48">
        <v>39700</v>
      </c>
      <c r="F48">
        <v>58600</v>
      </c>
      <c r="G48">
        <v>77500</v>
      </c>
    </row>
    <row r="49" spans="1:7">
      <c r="A49" t="s">
        <v>30</v>
      </c>
      <c r="B49">
        <v>25000</v>
      </c>
      <c r="C49">
        <v>18</v>
      </c>
      <c r="D49">
        <v>100</v>
      </c>
      <c r="E49">
        <v>40120</v>
      </c>
      <c r="F49">
        <v>59560</v>
      </c>
      <c r="G49">
        <v>79000</v>
      </c>
    </row>
    <row r="50" spans="1:7">
      <c r="A50" t="s">
        <v>31</v>
      </c>
      <c r="B50">
        <v>13000</v>
      </c>
      <c r="C50">
        <v>20</v>
      </c>
      <c r="D50">
        <v>10</v>
      </c>
      <c r="E50">
        <v>40600</v>
      </c>
      <c r="F50">
        <v>62200</v>
      </c>
      <c r="G50">
        <v>83800</v>
      </c>
    </row>
    <row r="51" spans="1:7">
      <c r="A51" t="s">
        <v>32</v>
      </c>
      <c r="B51">
        <v>10000</v>
      </c>
      <c r="C51" t="s">
        <v>33</v>
      </c>
      <c r="D51">
        <v>3</v>
      </c>
      <c r="E51">
        <v>48400</v>
      </c>
      <c r="F51">
        <v>86200</v>
      </c>
      <c r="G51">
        <v>124000</v>
      </c>
    </row>
    <row r="52" spans="1:7">
      <c r="A52" t="s">
        <v>34</v>
      </c>
      <c r="B52">
        <v>80000</v>
      </c>
      <c r="C52">
        <v>15</v>
      </c>
      <c r="D52">
        <v>800</v>
      </c>
      <c r="E52">
        <v>80000</v>
      </c>
      <c r="F52">
        <v>80000</v>
      </c>
      <c r="G52">
        <v>80000</v>
      </c>
    </row>
    <row r="53" spans="1:7">
      <c r="A53" t="s">
        <v>35</v>
      </c>
      <c r="B53">
        <v>11000</v>
      </c>
      <c r="C53">
        <v>20</v>
      </c>
      <c r="D53">
        <v>70</v>
      </c>
      <c r="E53" s="6">
        <v>31400</v>
      </c>
      <c r="F53">
        <v>53000</v>
      </c>
      <c r="G53">
        <v>74600</v>
      </c>
    </row>
    <row r="54" spans="1:7">
      <c r="A54" t="s">
        <v>36</v>
      </c>
      <c r="B54">
        <v>9900</v>
      </c>
      <c r="C54">
        <v>40</v>
      </c>
      <c r="E54">
        <v>67356</v>
      </c>
      <c r="F54">
        <v>110448</v>
      </c>
      <c r="G54">
        <v>153540</v>
      </c>
    </row>
    <row r="55" spans="1:7">
      <c r="A55" t="s">
        <v>37</v>
      </c>
      <c r="B55">
        <v>12500</v>
      </c>
      <c r="C55">
        <v>30</v>
      </c>
      <c r="D55">
        <v>30</v>
      </c>
      <c r="E55">
        <v>50300</v>
      </c>
      <c r="F55">
        <v>82700</v>
      </c>
      <c r="G55">
        <v>115100</v>
      </c>
    </row>
    <row r="56" spans="1:7">
      <c r="A56" t="s">
        <v>41</v>
      </c>
      <c r="B56">
        <v>12000</v>
      </c>
      <c r="C56">
        <v>18</v>
      </c>
      <c r="E56">
        <v>37920</v>
      </c>
      <c r="F56">
        <v>57360</v>
      </c>
      <c r="G56">
        <v>76800</v>
      </c>
    </row>
    <row r="57" spans="1:7">
      <c r="A57" t="s">
        <v>42</v>
      </c>
      <c r="B57">
        <v>34000</v>
      </c>
      <c r="C57">
        <v>17</v>
      </c>
      <c r="D57">
        <v>200</v>
      </c>
      <c r="E57">
        <v>38080</v>
      </c>
      <c r="F57">
        <v>56440</v>
      </c>
      <c r="G57">
        <v>74800</v>
      </c>
    </row>
    <row r="58" spans="1:7">
      <c r="A58" t="s">
        <v>43</v>
      </c>
      <c r="B58">
        <v>51000</v>
      </c>
      <c r="C58">
        <v>16</v>
      </c>
      <c r="D58">
        <v>400</v>
      </c>
      <c r="E58">
        <v>51000</v>
      </c>
      <c r="F58">
        <v>52920</v>
      </c>
      <c r="G58">
        <v>70200</v>
      </c>
    </row>
    <row r="59" spans="1:7">
      <c r="A59" t="s">
        <v>44</v>
      </c>
      <c r="B59">
        <v>16500</v>
      </c>
      <c r="C59">
        <v>20</v>
      </c>
      <c r="D59">
        <v>150</v>
      </c>
      <c r="E59">
        <v>27300</v>
      </c>
      <c r="F59">
        <v>48900</v>
      </c>
      <c r="G59">
        <v>70500</v>
      </c>
    </row>
    <row r="60" spans="1:7">
      <c r="A60" t="s">
        <v>45</v>
      </c>
      <c r="B60">
        <v>15000</v>
      </c>
      <c r="C60">
        <v>20</v>
      </c>
      <c r="E60">
        <v>43800</v>
      </c>
      <c r="F60">
        <v>65400</v>
      </c>
      <c r="G60">
        <v>87000</v>
      </c>
    </row>
    <row r="61" spans="1:7">
      <c r="A61" t="s">
        <v>46</v>
      </c>
      <c r="B61">
        <v>15000</v>
      </c>
      <c r="C61">
        <v>37</v>
      </c>
      <c r="D61">
        <v>60</v>
      </c>
      <c r="E61">
        <v>54960</v>
      </c>
      <c r="F61">
        <v>95920</v>
      </c>
      <c r="G61">
        <v>134880</v>
      </c>
    </row>
    <row r="62" spans="1:7">
      <c r="A62" t="s">
        <v>47</v>
      </c>
      <c r="B62">
        <v>18000</v>
      </c>
      <c r="C62">
        <v>30</v>
      </c>
      <c r="E62">
        <v>50400</v>
      </c>
      <c r="F62">
        <v>82800</v>
      </c>
      <c r="G62">
        <v>115200</v>
      </c>
    </row>
    <row r="63" spans="1:7">
      <c r="A63" t="s">
        <v>48</v>
      </c>
      <c r="B63">
        <v>13500</v>
      </c>
      <c r="C63">
        <v>35</v>
      </c>
      <c r="D63">
        <v>60</v>
      </c>
      <c r="E63">
        <v>51300</v>
      </c>
      <c r="F63">
        <v>89100</v>
      </c>
      <c r="G63">
        <v>125900</v>
      </c>
    </row>
    <row r="64" spans="1:7">
      <c r="A64" t="s">
        <v>49</v>
      </c>
      <c r="B64">
        <v>36000</v>
      </c>
      <c r="C64">
        <v>17</v>
      </c>
      <c r="D64">
        <v>190</v>
      </c>
      <c r="E64">
        <v>41100</v>
      </c>
      <c r="F64">
        <v>39460</v>
      </c>
      <c r="G64">
        <v>77820</v>
      </c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4"/>
  <sheetViews>
    <sheetView workbookViewId="0">
      <selection activeCell="C9" sqref="C9"/>
    </sheetView>
  </sheetViews>
  <sheetFormatPr defaultRowHeight="13.5"/>
  <sheetData>
    <row r="3" spans="1:4">
      <c r="A3">
        <v>10</v>
      </c>
      <c r="C3">
        <v>1</v>
      </c>
      <c r="D3">
        <v>50</v>
      </c>
    </row>
    <row r="4" spans="1:4">
      <c r="C4">
        <v>9</v>
      </c>
      <c r="D4">
        <v>20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Hankook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LM50aHans</dc:creator>
  <cp:lastModifiedBy>LM50aHans</cp:lastModifiedBy>
  <dcterms:created xsi:type="dcterms:W3CDTF">2008-05-03T11:07:47Z</dcterms:created>
  <dcterms:modified xsi:type="dcterms:W3CDTF">2008-05-03T14:08:00Z</dcterms:modified>
</cp:coreProperties>
</file>