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15" windowHeight="9525" activeTab="0"/>
  </bookViews>
  <sheets>
    <sheet name="Clustered" sheetId="1" r:id="rId1"/>
    <sheet name="Heap" sheetId="2" r:id="rId2"/>
  </sheets>
  <definedNames/>
  <calcPr fullCalcOnLoad="1"/>
</workbook>
</file>

<file path=xl/sharedStrings.xml><?xml version="1.0" encoding="utf-8"?>
<sst xmlns="http://schemas.openxmlformats.org/spreadsheetml/2006/main" count="117" uniqueCount="64">
  <si>
    <t>Microsoft SQL Server 7.0</t>
  </si>
  <si>
    <t>Information About The Table</t>
  </si>
  <si>
    <t>The number of variable length columns in the table</t>
  </si>
  <si>
    <t>The number of bytes consumed by the fixed length columns in the table</t>
  </si>
  <si>
    <t>The maximum possible size of all variable length data in a row if completely filled</t>
  </si>
  <si>
    <t>The number of rows expected in the table</t>
  </si>
  <si>
    <t>Information About The Clustered Index</t>
  </si>
  <si>
    <t>The number of bytes consumed by the fixed length columns in the  field(s) of the clustered index</t>
  </si>
  <si>
    <t>The number of fixed length columns in the table</t>
  </si>
  <si>
    <t>The number of fixed length columns in the clustered index</t>
  </si>
  <si>
    <t>The number of variable length columns in the clustered index</t>
  </si>
  <si>
    <t>The maximum possible size of all variable length data in a row of the clustered index if completely filled</t>
  </si>
  <si>
    <t>Clustered Index Fill Factor</t>
  </si>
  <si>
    <t>Information About Each Nonclustered Index</t>
  </si>
  <si>
    <t>Nonclustered Index Fill Factor</t>
  </si>
  <si>
    <t>Data Row Size Calculation</t>
  </si>
  <si>
    <t xml:space="preserve">  Null Bitmap</t>
  </si>
  <si>
    <t xml:space="preserve">  Variable Length Columns Total Size</t>
  </si>
  <si>
    <t xml:space="preserve">  Data rows per page</t>
  </si>
  <si>
    <t xml:space="preserve">  Reserved free rows per page</t>
  </si>
  <si>
    <t>Index Row Size Calculation</t>
  </si>
  <si>
    <t xml:space="preserve">  Total Index Row Size</t>
  </si>
  <si>
    <t xml:space="preserve">  Clustered index rows per page</t>
  </si>
  <si>
    <t xml:space="preserve">  Clustered index pages (level 0)</t>
  </si>
  <si>
    <t xml:space="preserve">  Clustered index pages (level 1)</t>
  </si>
  <si>
    <t xml:space="preserve">  Clustered index pages (level 2)</t>
  </si>
  <si>
    <t xml:space="preserve">  Total pages (data plus index)</t>
  </si>
  <si>
    <t>The number of fixed length columns in the nonclustered index</t>
  </si>
  <si>
    <t>The number of variable length columns in the nonclustered index</t>
  </si>
  <si>
    <t>The number of bytes consumed by the fixed length columns in the  field(s) of the nonclustered index</t>
  </si>
  <si>
    <t>The maximum possible size of all variable length data in a row of the nonclustered index if completely filled</t>
  </si>
  <si>
    <t xml:space="preserve">  NC index pages (level 0)</t>
  </si>
  <si>
    <t xml:space="preserve">  NC index pages (level 1)</t>
  </si>
  <si>
    <t xml:space="preserve">  NC index pages (level 2)</t>
  </si>
  <si>
    <t xml:space="preserve">  NC index pages (level 3)</t>
  </si>
  <si>
    <t>Total NC Index pages</t>
  </si>
  <si>
    <t>NC Index on Heap Size</t>
  </si>
  <si>
    <t>Information About The Row ID</t>
  </si>
  <si>
    <t>Size of Nonclustered Index</t>
  </si>
  <si>
    <t>Table Size Calculator – Tables with a Clustered Index</t>
  </si>
  <si>
    <t>Table Size Calculator – Tables without a Clustered Index</t>
  </si>
  <si>
    <t>The number of fixed length columns in the row id</t>
  </si>
  <si>
    <t xml:space="preserve">  Max Variable Length Columns Total Size</t>
  </si>
  <si>
    <t xml:space="preserve">  Maximum Total Row Size</t>
  </si>
  <si>
    <t xml:space="preserve">  Data Row Header + Row Offset Table</t>
  </si>
  <si>
    <t xml:space="preserve">  Minimum Total Row Size</t>
  </si>
  <si>
    <t xml:space="preserve">  Maximum Data pages *</t>
  </si>
  <si>
    <t>* This spreadsheet calculates the maximum data pages under ideal conditions. Update and delete activity lead to inefficient space consumtion in a heap and increase the number of pages over time.</t>
  </si>
  <si>
    <t xml:space="preserve">  Data Row Header(4) + Row Offset Table(2)</t>
  </si>
  <si>
    <t>Table Size in Bytes</t>
  </si>
  <si>
    <t xml:space="preserve">  Index Row Header + Row Offset Table</t>
  </si>
  <si>
    <t>Maximum Size of Clustered Index with Leaf Level in Pages</t>
  </si>
  <si>
    <t>Maximum Size of Clustered Index with Leaf Level in Bytes</t>
  </si>
  <si>
    <t xml:space="preserve">  Maximum possible data rows per page</t>
  </si>
  <si>
    <t xml:space="preserve">  Free rows per page reserved by fill factor</t>
  </si>
  <si>
    <t xml:space="preserve">  Actual data rows per page</t>
  </si>
  <si>
    <t xml:space="preserve">  Actual Number of Index Rows Per Page</t>
  </si>
  <si>
    <t xml:space="preserve">  Possible Leaf Level Index Rows Per Page</t>
  </si>
  <si>
    <t xml:space="preserve">  Size of the Nonclustered Key Value</t>
  </si>
  <si>
    <t xml:space="preserve">  Clustered index pages (level 3)</t>
  </si>
  <si>
    <t xml:space="preserve">  Maximum Data pages (level 0)</t>
  </si>
  <si>
    <t xml:space="preserve">  Total Index Row Size with Cluster Key</t>
  </si>
  <si>
    <t xml:space="preserve">  Rows Per Page Reserved by Fill Factor</t>
  </si>
  <si>
    <t>N/A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</si>
</sst>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0"/>
      <name val="Verdana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 wrapText="1"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3" fontId="0" fillId="0" borderId="8" xfId="0" applyNumberFormat="1" applyFill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 horizontal="right"/>
    </xf>
    <xf numFmtId="3" fontId="0" fillId="0" borderId="14" xfId="0" applyNumberFormat="1" applyFill="1" applyBorder="1" applyAlignment="1">
      <alignment/>
    </xf>
    <xf numFmtId="0" fontId="1" fillId="0" borderId="11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5" xfId="0" applyFont="1" applyFill="1" applyBorder="1" applyAlignment="1" applyProtection="1">
      <alignment horizontal="left" wrapText="1"/>
      <protection/>
    </xf>
    <xf numFmtId="0" fontId="1" fillId="0" borderId="6" xfId="0" applyFont="1" applyFill="1" applyBorder="1" applyAlignment="1" applyProtection="1">
      <alignment horizontal="left" wrapText="1"/>
      <protection/>
    </xf>
    <xf numFmtId="0" fontId="1" fillId="0" borderId="6" xfId="0" applyFont="1" applyFill="1" applyBorder="1" applyAlignment="1" applyProtection="1">
      <alignment horizontal="left" wrapText="1"/>
      <protection/>
    </xf>
    <xf numFmtId="0" fontId="1" fillId="0" borderId="7" xfId="0" applyFont="1" applyFill="1" applyBorder="1" applyAlignment="1" applyProtection="1">
      <alignment horizontal="left" wrapText="1"/>
      <protection/>
    </xf>
    <xf numFmtId="0" fontId="1" fillId="0" borderId="5" xfId="0" applyFont="1" applyFill="1" applyBorder="1" applyAlignment="1" applyProtection="1">
      <alignment horizontal="left" wrapText="1"/>
      <protection/>
    </xf>
    <xf numFmtId="3" fontId="0" fillId="0" borderId="8" xfId="0" applyNumberForma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3" fontId="0" fillId="0" borderId="9" xfId="0" applyNumberForma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8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3" fontId="1" fillId="0" borderId="8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9" fontId="1" fillId="0" borderId="10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B5" sqref="B5"/>
    </sheetView>
  </sheetViews>
  <sheetFormatPr defaultColWidth="9.140625" defaultRowHeight="12.75"/>
  <cols>
    <col min="1" max="1" width="41.7109375" style="0" customWidth="1"/>
    <col min="3" max="3" width="2.28125" style="0" customWidth="1"/>
    <col min="4" max="4" width="35.421875" style="0" customWidth="1"/>
    <col min="5" max="5" width="11.00390625" style="0" customWidth="1"/>
    <col min="6" max="6" width="2.00390625" style="0" customWidth="1"/>
    <col min="7" max="7" width="39.00390625" style="0" customWidth="1"/>
    <col min="8" max="8" width="9.8515625" style="0" customWidth="1"/>
  </cols>
  <sheetData>
    <row r="1" spans="1:7" s="4" customFormat="1" ht="25.5">
      <c r="A1" s="66" t="s">
        <v>0</v>
      </c>
      <c r="B1" s="66"/>
      <c r="C1" s="66"/>
      <c r="D1" s="66"/>
      <c r="E1" s="66"/>
      <c r="F1" s="66"/>
      <c r="G1" s="66"/>
    </row>
    <row r="2" spans="1:7" s="4" customFormat="1" ht="25.5">
      <c r="A2" s="66" t="s">
        <v>39</v>
      </c>
      <c r="B2" s="66"/>
      <c r="C2" s="66"/>
      <c r="D2" s="66"/>
      <c r="E2" s="66"/>
      <c r="F2" s="66"/>
      <c r="G2" s="66"/>
    </row>
    <row r="3" ht="13.5" thickBot="1">
      <c r="C3" s="3"/>
    </row>
    <row r="4" spans="1:8" ht="12.75">
      <c r="A4" s="64" t="s">
        <v>1</v>
      </c>
      <c r="B4" s="65"/>
      <c r="C4" s="2"/>
      <c r="D4" s="64" t="s">
        <v>6</v>
      </c>
      <c r="E4" s="65"/>
      <c r="G4" s="64" t="s">
        <v>13</v>
      </c>
      <c r="H4" s="65"/>
    </row>
    <row r="5" spans="1:8" ht="25.5">
      <c r="A5" s="15" t="s">
        <v>8</v>
      </c>
      <c r="B5" s="58">
        <v>0</v>
      </c>
      <c r="C5" s="1"/>
      <c r="D5" s="15" t="s">
        <v>9</v>
      </c>
      <c r="E5" s="61">
        <v>0</v>
      </c>
      <c r="G5" s="15" t="s">
        <v>27</v>
      </c>
      <c r="H5" s="61">
        <v>0</v>
      </c>
    </row>
    <row r="6" spans="1:8" ht="25.5">
      <c r="A6" s="16" t="s">
        <v>2</v>
      </c>
      <c r="B6" s="59">
        <v>0</v>
      </c>
      <c r="C6" s="1"/>
      <c r="D6" s="16" t="s">
        <v>10</v>
      </c>
      <c r="E6" s="61">
        <v>0</v>
      </c>
      <c r="G6" s="16" t="s">
        <v>28</v>
      </c>
      <c r="H6" s="61">
        <v>0</v>
      </c>
    </row>
    <row r="7" spans="1:8" ht="38.25">
      <c r="A7" s="17" t="s">
        <v>3</v>
      </c>
      <c r="B7" s="59">
        <v>0</v>
      </c>
      <c r="C7" s="1"/>
      <c r="D7" s="17" t="s">
        <v>7</v>
      </c>
      <c r="E7" s="61">
        <v>0</v>
      </c>
      <c r="G7" s="17" t="s">
        <v>29</v>
      </c>
      <c r="H7" s="61">
        <v>0</v>
      </c>
    </row>
    <row r="8" spans="1:8" ht="38.25">
      <c r="A8" s="17" t="s">
        <v>4</v>
      </c>
      <c r="B8" s="59">
        <v>0</v>
      </c>
      <c r="C8" s="1"/>
      <c r="D8" s="17" t="s">
        <v>11</v>
      </c>
      <c r="E8" s="61">
        <v>0</v>
      </c>
      <c r="G8" s="17" t="s">
        <v>30</v>
      </c>
      <c r="H8" s="61">
        <v>0</v>
      </c>
    </row>
    <row r="9" spans="1:8" ht="12.75">
      <c r="A9" s="18" t="s">
        <v>5</v>
      </c>
      <c r="B9" s="60">
        <v>0</v>
      </c>
      <c r="C9" s="1"/>
      <c r="D9" s="18" t="s">
        <v>12</v>
      </c>
      <c r="E9" s="62">
        <v>1</v>
      </c>
      <c r="G9" s="18" t="s">
        <v>14</v>
      </c>
      <c r="H9" s="62">
        <v>1</v>
      </c>
    </row>
    <row r="10" spans="1:8" ht="12.75">
      <c r="A10" s="19"/>
      <c r="B10" s="20"/>
      <c r="C10" s="1"/>
      <c r="D10" s="19"/>
      <c r="E10" s="29"/>
      <c r="G10" s="19"/>
      <c r="H10" s="29"/>
    </row>
    <row r="11" spans="1:8" ht="12.75">
      <c r="A11" s="21"/>
      <c r="B11" s="20"/>
      <c r="C11" s="1"/>
      <c r="D11" s="21"/>
      <c r="E11" s="30"/>
      <c r="G11" s="21"/>
      <c r="H11" s="30"/>
    </row>
    <row r="12" spans="1:8" ht="12.75">
      <c r="A12" s="22" t="s">
        <v>15</v>
      </c>
      <c r="B12" s="20"/>
      <c r="C12" s="1"/>
      <c r="D12" s="22" t="s">
        <v>20</v>
      </c>
      <c r="E12" s="31"/>
      <c r="G12" s="22" t="s">
        <v>20</v>
      </c>
      <c r="H12" s="31"/>
    </row>
    <row r="13" spans="1:8" ht="12.75">
      <c r="A13" s="21" t="s">
        <v>44</v>
      </c>
      <c r="B13" s="23">
        <v>6</v>
      </c>
      <c r="C13" s="1"/>
      <c r="D13" s="32" t="s">
        <v>50</v>
      </c>
      <c r="E13" s="33">
        <v>3</v>
      </c>
      <c r="G13" s="21" t="s">
        <v>50</v>
      </c>
      <c r="H13" s="33">
        <v>3</v>
      </c>
    </row>
    <row r="14" spans="1:8" ht="12.75">
      <c r="A14" s="21" t="s">
        <v>16</v>
      </c>
      <c r="B14" s="24">
        <f>2+INT((B5+B6+7)/8)</f>
        <v>2</v>
      </c>
      <c r="C14" s="1"/>
      <c r="D14" s="21" t="s">
        <v>16</v>
      </c>
      <c r="E14" s="34">
        <f>2+INT((E5+E6+7)/8)</f>
        <v>2</v>
      </c>
      <c r="G14" s="21" t="s">
        <v>16</v>
      </c>
      <c r="H14" s="34">
        <f>2+INT((H5+H6+7)/8)</f>
        <v>2</v>
      </c>
    </row>
    <row r="15" spans="1:8" ht="12.75">
      <c r="A15" s="21" t="s">
        <v>42</v>
      </c>
      <c r="B15" s="24">
        <f>(B6&gt;0)*(2+B6*2+B8)</f>
        <v>0</v>
      </c>
      <c r="C15" s="1"/>
      <c r="D15" s="21" t="s">
        <v>42</v>
      </c>
      <c r="E15" s="34">
        <f>(E6&gt;0)*(2+E6*2+E8)</f>
        <v>0</v>
      </c>
      <c r="G15" s="21" t="s">
        <v>17</v>
      </c>
      <c r="H15" s="34">
        <f>(H6&gt;0)*(2+H6*2+H8)</f>
        <v>0</v>
      </c>
    </row>
    <row r="16" spans="1:8" ht="12.75">
      <c r="A16" s="21" t="s">
        <v>45</v>
      </c>
      <c r="B16" s="24">
        <f>B7+B13+B14</f>
        <v>8</v>
      </c>
      <c r="C16" s="1"/>
      <c r="D16" s="21" t="s">
        <v>21</v>
      </c>
      <c r="E16" s="34">
        <f>E7+E13+E14+E15</f>
        <v>5</v>
      </c>
      <c r="G16" s="21" t="s">
        <v>58</v>
      </c>
      <c r="H16" s="34">
        <f>H7+H13+H14+H15</f>
        <v>5</v>
      </c>
    </row>
    <row r="17" spans="1:8" ht="12.75">
      <c r="A17" s="21" t="s">
        <v>43</v>
      </c>
      <c r="B17" s="23">
        <f>B7+B13+B14+B15</f>
        <v>8</v>
      </c>
      <c r="C17" s="1"/>
      <c r="D17" s="21" t="s">
        <v>22</v>
      </c>
      <c r="E17" s="34">
        <f>FLOOR((8096)/(E16),1)</f>
        <v>1619</v>
      </c>
      <c r="G17" s="21" t="s">
        <v>61</v>
      </c>
      <c r="H17" s="34">
        <f>E16+H16</f>
        <v>10</v>
      </c>
    </row>
    <row r="18" spans="1:8" ht="12.75">
      <c r="A18" s="21" t="s">
        <v>53</v>
      </c>
      <c r="B18" s="24">
        <f>FLOOR((8096)/(B17),1)</f>
        <v>1012</v>
      </c>
      <c r="C18" s="1"/>
      <c r="D18" s="32" t="s">
        <v>24</v>
      </c>
      <c r="E18" s="34">
        <f>CEILING(B21/E17,1)</f>
        <v>0</v>
      </c>
      <c r="G18" s="21" t="s">
        <v>57</v>
      </c>
      <c r="H18" s="37">
        <f>FLOOR((8096)/(H17),1)</f>
        <v>809</v>
      </c>
    </row>
    <row r="19" spans="1:8" ht="12.75">
      <c r="A19" s="21" t="s">
        <v>54</v>
      </c>
      <c r="B19" s="25">
        <f>FLOOR(B18*(1-E9),1)</f>
        <v>0</v>
      </c>
      <c r="C19" s="3"/>
      <c r="D19" s="21" t="s">
        <v>25</v>
      </c>
      <c r="E19" s="35">
        <f>IF(E18&gt;1,CEILING(E18/E17,1),0)</f>
        <v>0</v>
      </c>
      <c r="G19" s="21" t="s">
        <v>62</v>
      </c>
      <c r="H19" s="30">
        <f>H18-FLOOR(H18*H9,1)</f>
        <v>0</v>
      </c>
    </row>
    <row r="20" spans="1:8" ht="12.75">
      <c r="A20" s="21" t="s">
        <v>55</v>
      </c>
      <c r="B20" s="26">
        <f>B18-B19</f>
        <v>1012</v>
      </c>
      <c r="C20" s="3"/>
      <c r="D20" s="21" t="s">
        <v>59</v>
      </c>
      <c r="E20" s="36">
        <f>IF(E19&gt;1,CEILING(E19/E17,1),0)</f>
        <v>0</v>
      </c>
      <c r="G20" s="21" t="s">
        <v>56</v>
      </c>
      <c r="H20" s="30">
        <f>H18-H19</f>
        <v>809</v>
      </c>
    </row>
    <row r="21" spans="1:8" ht="13.5" thickBot="1">
      <c r="A21" s="27" t="s">
        <v>60</v>
      </c>
      <c r="B21" s="28">
        <f>CEILING(B9/(B20),1)</f>
        <v>0</v>
      </c>
      <c r="C21" s="3"/>
      <c r="D21" s="21"/>
      <c r="E21" s="30"/>
      <c r="G21" s="21" t="s">
        <v>31</v>
      </c>
      <c r="H21" s="38">
        <f>CEILING((B9)/(H20),1)</f>
        <v>0</v>
      </c>
    </row>
    <row r="22" spans="3:8" ht="26.25" thickBot="1">
      <c r="C22" s="3"/>
      <c r="D22" s="9" t="s">
        <v>51</v>
      </c>
      <c r="E22" s="8">
        <f>B21+E18+E19+E20</f>
        <v>0</v>
      </c>
      <c r="G22" s="21" t="s">
        <v>32</v>
      </c>
      <c r="H22" s="38">
        <f>IF(H21&gt;1,CEILING(H21/H20,1),0)</f>
        <v>0</v>
      </c>
    </row>
    <row r="23" spans="4:8" ht="26.25" thickBot="1">
      <c r="D23" s="9" t="s">
        <v>52</v>
      </c>
      <c r="E23" s="10">
        <f>E22*8192</f>
        <v>0</v>
      </c>
      <c r="G23" s="21" t="s">
        <v>33</v>
      </c>
      <c r="H23" s="39">
        <f>IF(H22&gt;1,CEILING(H22/H20,1),0)</f>
        <v>0</v>
      </c>
    </row>
    <row r="24" spans="1:8" ht="13.5" thickBot="1">
      <c r="A24" s="6"/>
      <c r="G24" s="21" t="s">
        <v>34</v>
      </c>
      <c r="H24" s="30">
        <f>IF(H23&gt;1,CEILING(H23/H20,1),0)</f>
        <v>0</v>
      </c>
    </row>
    <row r="25" spans="7:8" ht="13.5" thickBot="1">
      <c r="G25" s="7" t="s">
        <v>35</v>
      </c>
      <c r="H25" s="11">
        <f>H21+H22+H23+H24</f>
        <v>0</v>
      </c>
    </row>
    <row r="26" spans="4:8" ht="13.5" thickBot="1">
      <c r="D26" s="6"/>
      <c r="G26" s="7" t="s">
        <v>38</v>
      </c>
      <c r="H26" s="10">
        <f>H25*8192</f>
        <v>0</v>
      </c>
    </row>
    <row r="27" spans="4:7" ht="12.75">
      <c r="D27" s="6"/>
      <c r="G27" s="6"/>
    </row>
    <row r="28" spans="4:7" ht="12.75">
      <c r="D28" s="6"/>
      <c r="G28" s="6"/>
    </row>
  </sheetData>
  <sheetProtection sheet="1" objects="1" scenarios="1"/>
  <mergeCells count="5">
    <mergeCell ref="G4:H4"/>
    <mergeCell ref="A4:B4"/>
    <mergeCell ref="D4:E4"/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B5" sqref="B5"/>
    </sheetView>
  </sheetViews>
  <sheetFormatPr defaultColWidth="9.140625" defaultRowHeight="12.75"/>
  <cols>
    <col min="1" max="1" width="37.28125" style="0" customWidth="1"/>
    <col min="4" max="4" width="32.421875" style="0" bestFit="1" customWidth="1"/>
    <col min="5" max="5" width="10.00390625" style="0" customWidth="1"/>
    <col min="7" max="7" width="40.140625" style="0" bestFit="1" customWidth="1"/>
  </cols>
  <sheetData>
    <row r="1" spans="1:8" ht="25.5">
      <c r="A1" s="66" t="s">
        <v>0</v>
      </c>
      <c r="B1" s="66"/>
      <c r="C1" s="66"/>
      <c r="D1" s="66"/>
      <c r="E1" s="66"/>
      <c r="F1" s="66"/>
      <c r="G1" s="66"/>
      <c r="H1" s="4"/>
    </row>
    <row r="2" spans="1:8" ht="25.5">
      <c r="A2" s="66" t="s">
        <v>40</v>
      </c>
      <c r="B2" s="66"/>
      <c r="C2" s="66"/>
      <c r="D2" s="66"/>
      <c r="E2" s="66"/>
      <c r="F2" s="66"/>
      <c r="G2" s="66"/>
      <c r="H2" s="4"/>
    </row>
    <row r="3" ht="13.5" thickBot="1">
      <c r="C3" s="3"/>
    </row>
    <row r="4" spans="1:8" ht="12.75">
      <c r="A4" s="64" t="s">
        <v>1</v>
      </c>
      <c r="B4" s="65"/>
      <c r="C4" s="2"/>
      <c r="D4" s="64" t="s">
        <v>37</v>
      </c>
      <c r="E4" s="65"/>
      <c r="G4" s="64" t="s">
        <v>13</v>
      </c>
      <c r="H4" s="65"/>
    </row>
    <row r="5" spans="1:8" ht="25.5">
      <c r="A5" s="44" t="s">
        <v>8</v>
      </c>
      <c r="B5" s="58">
        <v>0</v>
      </c>
      <c r="C5" s="1"/>
      <c r="D5" s="15" t="s">
        <v>41</v>
      </c>
      <c r="E5" s="61">
        <v>0</v>
      </c>
      <c r="G5" s="15" t="s">
        <v>27</v>
      </c>
      <c r="H5" s="61">
        <v>0</v>
      </c>
    </row>
    <row r="6" spans="1:8" ht="25.5">
      <c r="A6" s="45" t="s">
        <v>2</v>
      </c>
      <c r="B6" s="59">
        <v>0</v>
      </c>
      <c r="C6" s="1"/>
      <c r="D6" s="16" t="s">
        <v>10</v>
      </c>
      <c r="E6" s="61">
        <v>0</v>
      </c>
      <c r="G6" s="16" t="s">
        <v>28</v>
      </c>
      <c r="H6" s="61">
        <v>0</v>
      </c>
    </row>
    <row r="7" spans="1:8" ht="38.25">
      <c r="A7" s="46" t="s">
        <v>3</v>
      </c>
      <c r="B7" s="59">
        <v>0</v>
      </c>
      <c r="C7" s="1"/>
      <c r="D7" s="17" t="s">
        <v>7</v>
      </c>
      <c r="E7" s="61">
        <v>0</v>
      </c>
      <c r="G7" s="17" t="s">
        <v>29</v>
      </c>
      <c r="H7" s="61">
        <v>0</v>
      </c>
    </row>
    <row r="8" spans="1:8" ht="51">
      <c r="A8" s="46" t="s">
        <v>4</v>
      </c>
      <c r="B8" s="59">
        <v>0</v>
      </c>
      <c r="C8" s="1"/>
      <c r="D8" s="17" t="s">
        <v>11</v>
      </c>
      <c r="E8" s="61">
        <v>0</v>
      </c>
      <c r="G8" s="17" t="s">
        <v>30</v>
      </c>
      <c r="H8" s="61">
        <v>0</v>
      </c>
    </row>
    <row r="9" spans="1:8" ht="25.5">
      <c r="A9" s="47" t="s">
        <v>5</v>
      </c>
      <c r="B9" s="63">
        <v>0</v>
      </c>
      <c r="C9" s="1"/>
      <c r="D9" s="18" t="s">
        <v>12</v>
      </c>
      <c r="E9" s="62">
        <v>1</v>
      </c>
      <c r="G9" s="19" t="s">
        <v>14</v>
      </c>
      <c r="H9" s="62">
        <v>1</v>
      </c>
    </row>
    <row r="10" spans="1:8" ht="12.75">
      <c r="A10" s="48"/>
      <c r="B10" s="49"/>
      <c r="C10" s="1"/>
      <c r="D10" s="19"/>
      <c r="E10" s="29"/>
      <c r="G10" s="19"/>
      <c r="H10" s="29"/>
    </row>
    <row r="11" spans="1:8" ht="12.75">
      <c r="A11" s="50"/>
      <c r="B11" s="49"/>
      <c r="C11" s="1"/>
      <c r="D11" s="21"/>
      <c r="E11" s="30"/>
      <c r="G11" s="21"/>
      <c r="H11" s="30"/>
    </row>
    <row r="12" spans="1:8" ht="12.75">
      <c r="A12" s="51" t="s">
        <v>15</v>
      </c>
      <c r="B12" s="49"/>
      <c r="C12" s="1"/>
      <c r="D12" s="22" t="s">
        <v>20</v>
      </c>
      <c r="E12" s="31"/>
      <c r="G12" s="22" t="s">
        <v>20</v>
      </c>
      <c r="H12" s="31"/>
    </row>
    <row r="13" spans="1:9" ht="12.75">
      <c r="A13" s="50" t="s">
        <v>48</v>
      </c>
      <c r="B13" s="52">
        <v>6</v>
      </c>
      <c r="C13" s="1"/>
      <c r="D13" s="21" t="s">
        <v>50</v>
      </c>
      <c r="E13" s="33">
        <v>3</v>
      </c>
      <c r="G13" s="21" t="s">
        <v>50</v>
      </c>
      <c r="H13" s="33">
        <v>3</v>
      </c>
      <c r="I13" s="3"/>
    </row>
    <row r="14" spans="1:9" ht="12.75">
      <c r="A14" s="50" t="s">
        <v>16</v>
      </c>
      <c r="B14" s="53">
        <f>2+INT((B5+B6+7)/8)</f>
        <v>2</v>
      </c>
      <c r="C14" s="1"/>
      <c r="D14" s="21" t="s">
        <v>16</v>
      </c>
      <c r="E14" s="34">
        <f>2+INT((E5+E6+7)/8)</f>
        <v>2</v>
      </c>
      <c r="G14" s="21" t="s">
        <v>16</v>
      </c>
      <c r="H14" s="34">
        <f>2+INT((H5+H6+7)/8)</f>
        <v>2</v>
      </c>
      <c r="I14" s="3"/>
    </row>
    <row r="15" spans="1:9" ht="12.75">
      <c r="A15" s="50" t="s">
        <v>42</v>
      </c>
      <c r="B15" s="53">
        <f>(B6&gt;0)*(2+B6*2+B8)</f>
        <v>0</v>
      </c>
      <c r="C15" s="1"/>
      <c r="D15" s="21" t="s">
        <v>17</v>
      </c>
      <c r="E15" s="34">
        <f>2*(E6&gt;0)+E6*2+E8</f>
        <v>0</v>
      </c>
      <c r="G15" s="21" t="s">
        <v>17</v>
      </c>
      <c r="H15" s="34">
        <f>(H6&gt;0)*(2+H6*2+H8)</f>
        <v>0</v>
      </c>
      <c r="I15" s="3"/>
    </row>
    <row r="16" spans="1:9" ht="12.75">
      <c r="A16" s="50" t="s">
        <v>45</v>
      </c>
      <c r="B16" s="53">
        <f>B7+B13+B14</f>
        <v>8</v>
      </c>
      <c r="C16" s="1"/>
      <c r="D16" s="21" t="s">
        <v>21</v>
      </c>
      <c r="E16" s="34">
        <f>E7+E13+E14+E15</f>
        <v>5</v>
      </c>
      <c r="G16" s="21" t="s">
        <v>58</v>
      </c>
      <c r="H16" s="34">
        <f>H7+H13+H14+H15</f>
        <v>5</v>
      </c>
      <c r="I16" s="3"/>
    </row>
    <row r="17" spans="1:9" ht="12.75">
      <c r="A17" s="50" t="s">
        <v>43</v>
      </c>
      <c r="B17" s="52">
        <f>B7+B13+B14+B15</f>
        <v>8</v>
      </c>
      <c r="C17" s="1"/>
      <c r="D17" s="21" t="s">
        <v>22</v>
      </c>
      <c r="E17" s="40" t="s">
        <v>63</v>
      </c>
      <c r="G17" s="21" t="s">
        <v>61</v>
      </c>
      <c r="H17" s="34">
        <f>E16+H16</f>
        <v>10</v>
      </c>
      <c r="I17" s="3"/>
    </row>
    <row r="18" spans="1:8" ht="12.75">
      <c r="A18" s="50" t="s">
        <v>18</v>
      </c>
      <c r="B18" s="53">
        <f>FLOOR((8096)/(B17),1)</f>
        <v>1012</v>
      </c>
      <c r="C18" s="1"/>
      <c r="D18" s="21" t="s">
        <v>23</v>
      </c>
      <c r="E18" s="40" t="s">
        <v>63</v>
      </c>
      <c r="G18" s="21" t="s">
        <v>57</v>
      </c>
      <c r="H18" s="37">
        <f>FLOOR((8096)/(H17),1)</f>
        <v>809</v>
      </c>
    </row>
    <row r="19" spans="1:8" ht="12.75">
      <c r="A19" s="50" t="s">
        <v>19</v>
      </c>
      <c r="B19" s="54">
        <f>FLOOR(B18*(1-E9),1)</f>
        <v>0</v>
      </c>
      <c r="C19" s="3"/>
      <c r="D19" s="21" t="s">
        <v>24</v>
      </c>
      <c r="E19" s="40" t="s">
        <v>63</v>
      </c>
      <c r="G19" s="21" t="s">
        <v>62</v>
      </c>
      <c r="H19" s="30">
        <f>H18-FLOOR(H18*H9,1)</f>
        <v>0</v>
      </c>
    </row>
    <row r="20" spans="1:9" ht="12.75">
      <c r="A20" s="50" t="s">
        <v>55</v>
      </c>
      <c r="B20" s="55">
        <f>B18-B19</f>
        <v>1012</v>
      </c>
      <c r="C20" s="3"/>
      <c r="D20" s="21" t="s">
        <v>25</v>
      </c>
      <c r="E20" s="40" t="s">
        <v>63</v>
      </c>
      <c r="G20" s="21" t="s">
        <v>56</v>
      </c>
      <c r="H20" s="30">
        <f>H18-H19</f>
        <v>809</v>
      </c>
      <c r="I20" s="3"/>
    </row>
    <row r="21" spans="1:8" ht="13.5" customHeight="1" thickBot="1">
      <c r="A21" s="56" t="s">
        <v>46</v>
      </c>
      <c r="B21" s="57">
        <f>CEILING(B9/(B20),1)</f>
        <v>0</v>
      </c>
      <c r="C21" s="3"/>
      <c r="D21" s="27" t="s">
        <v>26</v>
      </c>
      <c r="E21" s="41">
        <f>B21</f>
        <v>0</v>
      </c>
      <c r="G21" s="21" t="s">
        <v>31</v>
      </c>
      <c r="H21" s="38">
        <f>CEILING((B9)/(H20),1)</f>
        <v>0</v>
      </c>
    </row>
    <row r="22" spans="1:8" ht="13.5" thickBot="1">
      <c r="A22" s="67" t="s">
        <v>47</v>
      </c>
      <c r="B22" s="67"/>
      <c r="C22" s="3"/>
      <c r="D22" s="42" t="s">
        <v>49</v>
      </c>
      <c r="E22" s="43">
        <f>E21*8192</f>
        <v>0</v>
      </c>
      <c r="G22" s="21" t="s">
        <v>32</v>
      </c>
      <c r="H22" s="38">
        <f>IF(H21&gt;1,CEILING(H21/H20,1),0)</f>
        <v>0</v>
      </c>
    </row>
    <row r="23" spans="1:8" ht="12.75">
      <c r="A23" s="68"/>
      <c r="B23" s="68"/>
      <c r="G23" s="21" t="s">
        <v>33</v>
      </c>
      <c r="H23" s="39">
        <f>IF(H22&gt;1,CEILING(H22/H20,1),0)</f>
        <v>0</v>
      </c>
    </row>
    <row r="24" spans="1:8" ht="13.5" thickBot="1">
      <c r="A24" s="68"/>
      <c r="B24" s="68"/>
      <c r="G24" s="21" t="s">
        <v>34</v>
      </c>
      <c r="H24" s="30">
        <f>IF(H23&gt;1,CEILING(H23/H20,1),0)</f>
        <v>0</v>
      </c>
    </row>
    <row r="25" spans="1:9" ht="13.5" thickBot="1">
      <c r="A25" s="68"/>
      <c r="B25" s="68"/>
      <c r="G25" s="12" t="s">
        <v>35</v>
      </c>
      <c r="H25" s="13">
        <f>H21+H22+H23+H24</f>
        <v>0</v>
      </c>
      <c r="I25" s="3"/>
    </row>
    <row r="26" spans="7:9" ht="13.5" thickBot="1">
      <c r="G26" s="12" t="s">
        <v>36</v>
      </c>
      <c r="H26" s="14">
        <f>H25*8192</f>
        <v>0</v>
      </c>
      <c r="I26" s="5"/>
    </row>
  </sheetData>
  <sheetProtection sheet="1" objects="1" scenarios="1"/>
  <mergeCells count="6">
    <mergeCell ref="A22:B25"/>
    <mergeCell ref="A1:G1"/>
    <mergeCell ref="A2:G2"/>
    <mergeCell ref="A4:B4"/>
    <mergeCell ref="D4:E4"/>
    <mergeCell ref="G4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Margo Crandall</Manager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2013A, Performance Tuning SQL Server 7.0</dc:title>
  <dc:subject>TableSize Calculator for Microsoft SQL Server 7.0</dc:subject>
  <dc:creator>Rick Byham, Microsoft Official Curriculum</dc:creator>
  <cp:keywords/>
  <dc:description/>
  <cp:lastModifiedBy>머하니</cp:lastModifiedBy>
  <dcterms:created xsi:type="dcterms:W3CDTF">1999-11-11T23:11:23Z</dcterms:created>
  <dcterms:modified xsi:type="dcterms:W3CDTF">2005-11-09T04:56:08Z</dcterms:modified>
  <cp:category/>
  <cp:version/>
  <cp:contentType/>
  <cp:contentStatus/>
</cp:coreProperties>
</file>