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400" windowHeight="12360" activeTab="0"/>
  </bookViews>
  <sheets>
    <sheet name="재-&gt;㎡환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<sst xmlns="http://schemas.openxmlformats.org/spreadsheetml/2006/main" count="17" uniqueCount="17">
  <si>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구    분</t>
  </si>
  <si>
    <t>재/사이</t>
  </si>
  <si>
    <t>㎥</t>
  </si>
  <si>
    <t>단  가</t>
  </si>
  <si>
    <t>변  환</t>
  </si>
  <si>
    <t>비  고</t>
  </si>
  <si>
    <t>토류판 재료비 환산표</t>
  </si>
  <si>
    <t>토류판 1㎡당 (8cm)</t>
  </si>
  <si>
    <t>토류판 1㎡당 (9cm)</t>
  </si>
  <si>
    <t>토류판 1㎡당 (10cm)</t>
  </si>
  <si>
    <t>토류판 1㎡당 (13cm)</t>
  </si>
  <si>
    <t>토류판 1㎡당 (12cm)</t>
  </si>
  <si>
    <t>토류판 1㎡당 (14cm)</t>
  </si>
  <si>
    <t>토류판 1㎡당 (11cm)</t>
  </si>
  <si>
    <t>토류판 1㎡당 (9.5cm)</t>
  </si>
  <si>
    <t>토류판 1㎡당 (20cm)</t>
  </si>
  <si>
    <t>토류판 1㎡당 (6cm)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</si>
</sst>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000_-;\-* #,##0.00000_-;_-* &quot;-&quot;?????_-;_-@_-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_-* #,##0.0000_-;\-* #,##0.0000_-;_-* &quot;-&quot;_-;_-@_-"/>
    <numFmt numFmtId="181" formatCode="_-* #,##0.00000_-;\-* #,##0.00000_-;_-* &quot;-&quot;_-;_-@_-"/>
    <numFmt numFmtId="182" formatCode="_-* #,##0.0_-;\-* #,##0.0_-;_-* &quot;-&quot;?_-;_-@_-"/>
    <numFmt numFmtId="183" formatCode="_-* #,##0.000_-;\-* #,##0.000_-;_-* &quot;-&quot;???_-;_-@_-"/>
  </numFmts>
  <fonts count="6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b/>
      <sz val="11"/>
      <name val="바탕체"/>
      <family val="1"/>
    </font>
    <font>
      <b/>
      <sz val="13"/>
      <name val="바탕체"/>
      <family val="1"/>
    </font>
    <font>
      <b/>
      <sz val="11"/>
      <color indexed="10"/>
      <name val="바탕체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3" fillId="0" borderId="0" xfId="17" applyFont="1" applyAlignment="1">
      <alignment vertical="center"/>
    </xf>
    <xf numFmtId="41" fontId="2" fillId="0" borderId="0" xfId="17" applyFont="1" applyAlignment="1">
      <alignment vertical="center"/>
    </xf>
    <xf numFmtId="41" fontId="3" fillId="2" borderId="1" xfId="17" applyFont="1" applyFill="1" applyBorder="1" applyAlignment="1">
      <alignment horizontal="center" vertical="center"/>
    </xf>
    <xf numFmtId="41" fontId="3" fillId="0" borderId="0" xfId="17" applyFont="1" applyAlignment="1">
      <alignment horizontal="center" vertical="center"/>
    </xf>
    <xf numFmtId="41" fontId="3" fillId="2" borderId="2" xfId="17" applyFont="1" applyFill="1" applyBorder="1" applyAlignment="1">
      <alignment horizontal="center" vertical="center"/>
    </xf>
    <xf numFmtId="177" fontId="2" fillId="3" borderId="3" xfId="17" applyNumberFormat="1" applyFont="1" applyFill="1" applyBorder="1" applyAlignment="1">
      <alignment vertical="center"/>
    </xf>
    <xf numFmtId="177" fontId="2" fillId="3" borderId="4" xfId="17" applyNumberFormat="1" applyFont="1" applyFill="1" applyBorder="1" applyAlignment="1">
      <alignment vertical="center"/>
    </xf>
    <xf numFmtId="41" fontId="3" fillId="2" borderId="5" xfId="17" applyFont="1" applyFill="1" applyBorder="1" applyAlignment="1">
      <alignment horizontal="center" vertical="center"/>
    </xf>
    <xf numFmtId="41" fontId="2" fillId="3" borderId="6" xfId="17" applyFont="1" applyFill="1" applyBorder="1" applyAlignment="1">
      <alignment vertical="center"/>
    </xf>
    <xf numFmtId="41" fontId="2" fillId="3" borderId="7" xfId="17" applyFont="1" applyFill="1" applyBorder="1" applyAlignment="1">
      <alignment vertical="center"/>
    </xf>
    <xf numFmtId="41" fontId="2" fillId="3" borderId="8" xfId="17" applyFont="1" applyFill="1" applyBorder="1" applyAlignment="1">
      <alignment vertical="center"/>
    </xf>
    <xf numFmtId="177" fontId="2" fillId="3" borderId="9" xfId="17" applyNumberFormat="1" applyFont="1" applyFill="1" applyBorder="1" applyAlignment="1">
      <alignment vertical="center"/>
    </xf>
    <xf numFmtId="41" fontId="2" fillId="3" borderId="10" xfId="17" applyFont="1" applyFill="1" applyBorder="1" applyAlignment="1">
      <alignment vertical="center"/>
    </xf>
    <xf numFmtId="177" fontId="2" fillId="3" borderId="11" xfId="17" applyNumberFormat="1" applyFont="1" applyFill="1" applyBorder="1" applyAlignment="1">
      <alignment vertical="center"/>
    </xf>
    <xf numFmtId="41" fontId="2" fillId="3" borderId="12" xfId="17" applyFont="1" applyFill="1" applyBorder="1" applyAlignment="1">
      <alignment vertical="center"/>
    </xf>
    <xf numFmtId="41" fontId="3" fillId="3" borderId="13" xfId="17" applyFont="1" applyFill="1" applyBorder="1" applyAlignment="1">
      <alignment vertical="center"/>
    </xf>
    <xf numFmtId="41" fontId="3" fillId="3" borderId="14" xfId="17" applyFont="1" applyFill="1" applyBorder="1" applyAlignment="1">
      <alignment vertical="center"/>
    </xf>
    <xf numFmtId="41" fontId="3" fillId="3" borderId="15" xfId="17" applyFont="1" applyFill="1" applyBorder="1" applyAlignment="1">
      <alignment vertical="center"/>
    </xf>
    <xf numFmtId="41" fontId="3" fillId="3" borderId="16" xfId="17" applyFont="1" applyFill="1" applyBorder="1" applyAlignment="1">
      <alignment vertical="center"/>
    </xf>
    <xf numFmtId="41" fontId="3" fillId="4" borderId="14" xfId="17" applyFont="1" applyFill="1" applyBorder="1" applyAlignment="1">
      <alignment vertical="center"/>
    </xf>
    <xf numFmtId="41" fontId="3" fillId="4" borderId="15" xfId="17" applyFont="1" applyFill="1" applyBorder="1" applyAlignment="1">
      <alignment vertical="center"/>
    </xf>
    <xf numFmtId="41" fontId="3" fillId="4" borderId="16" xfId="17" applyFont="1" applyFill="1" applyBorder="1" applyAlignment="1">
      <alignment vertical="center"/>
    </xf>
    <xf numFmtId="41" fontId="4" fillId="0" borderId="0" xfId="17" applyFont="1" applyBorder="1" applyAlignment="1">
      <alignment horizontal="center" vertical="center"/>
    </xf>
    <xf numFmtId="41" fontId="5" fillId="3" borderId="17" xfId="17" applyFont="1" applyFill="1" applyBorder="1" applyAlignment="1">
      <alignment vertical="center"/>
    </xf>
    <xf numFmtId="41" fontId="5" fillId="3" borderId="18" xfId="17" applyFont="1" applyFill="1" applyBorder="1" applyAlignment="1">
      <alignment vertical="center"/>
    </xf>
    <xf numFmtId="41" fontId="5" fillId="3" borderId="14" xfId="17" applyFont="1" applyFill="1" applyBorder="1" applyAlignment="1">
      <alignment vertical="center"/>
    </xf>
    <xf numFmtId="41" fontId="5" fillId="3" borderId="19" xfId="17" applyFont="1" applyFill="1" applyBorder="1" applyAlignment="1">
      <alignment vertical="center"/>
    </xf>
    <xf numFmtId="41" fontId="5" fillId="0" borderId="0" xfId="17" applyFont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9" sqref="C9"/>
    </sheetView>
  </sheetViews>
  <sheetFormatPr defaultColWidth="8.88671875" defaultRowHeight="13.5"/>
  <cols>
    <col min="1" max="1" width="22.3359375" style="1" bestFit="1" customWidth="1"/>
    <col min="2" max="4" width="20.77734375" style="2" customWidth="1"/>
    <col min="5" max="16384" width="8.88671875" style="2" customWidth="1"/>
  </cols>
  <sheetData>
    <row r="1" spans="1:4" ht="39.75" customHeight="1" thickBot="1">
      <c r="A1" s="23" t="s">
        <v>6</v>
      </c>
      <c r="B1" s="23"/>
      <c r="C1" s="23"/>
      <c r="D1" s="23"/>
    </row>
    <row r="2" spans="1:4" s="4" customFormat="1" ht="39.75" customHeight="1" thickBot="1">
      <c r="A2" s="3" t="s">
        <v>0</v>
      </c>
      <c r="B2" s="5" t="s">
        <v>4</v>
      </c>
      <c r="C2" s="3" t="s">
        <v>3</v>
      </c>
      <c r="D2" s="8" t="s">
        <v>5</v>
      </c>
    </row>
    <row r="3" spans="1:4" s="28" customFormat="1" ht="39.75" customHeight="1">
      <c r="A3" s="24" t="s">
        <v>1</v>
      </c>
      <c r="B3" s="25">
        <v>1</v>
      </c>
      <c r="C3" s="26">
        <v>720</v>
      </c>
      <c r="D3" s="27"/>
    </row>
    <row r="4" spans="1:4" ht="39.75" customHeight="1" thickBot="1">
      <c r="A4" s="16" t="s">
        <v>2</v>
      </c>
      <c r="B4" s="12">
        <f>B3/0.00334</f>
        <v>299.4011976047904</v>
      </c>
      <c r="C4" s="11">
        <f>B4*C3</f>
        <v>215568.8622754491</v>
      </c>
      <c r="D4" s="13"/>
    </row>
    <row r="5" spans="1:4" ht="39.75" customHeight="1" thickBot="1">
      <c r="A5" s="17" t="s">
        <v>16</v>
      </c>
      <c r="B5" s="14">
        <f>B4*0.06</f>
        <v>17.964071856287426</v>
      </c>
      <c r="C5" s="20">
        <f>B5*C3</f>
        <v>12934.131736526946</v>
      </c>
      <c r="D5" s="15"/>
    </row>
    <row r="6" spans="1:4" ht="39.75" customHeight="1">
      <c r="A6" s="17" t="s">
        <v>7</v>
      </c>
      <c r="B6" s="14">
        <f>B4*0.07</f>
        <v>20.95808383233533</v>
      </c>
      <c r="C6" s="20">
        <f>B6*C3</f>
        <v>15089.820359281437</v>
      </c>
      <c r="D6" s="15"/>
    </row>
    <row r="7" spans="1:4" ht="39.75" customHeight="1">
      <c r="A7" s="18" t="s">
        <v>8</v>
      </c>
      <c r="B7" s="6">
        <f>B4*0.09</f>
        <v>26.946107784431135</v>
      </c>
      <c r="C7" s="21">
        <f>B7*C3</f>
        <v>19401.197604790417</v>
      </c>
      <c r="D7" s="9"/>
    </row>
    <row r="8" spans="1:4" ht="39.75" customHeight="1">
      <c r="A8" s="18" t="s">
        <v>14</v>
      </c>
      <c r="B8" s="6">
        <f>B4*0.095</f>
        <v>28.44311377245509</v>
      </c>
      <c r="C8" s="21">
        <f>B8*C3</f>
        <v>20479.041916167665</v>
      </c>
      <c r="D8" s="9"/>
    </row>
    <row r="9" spans="1:4" ht="39.75" customHeight="1" thickBot="1">
      <c r="A9" s="19" t="s">
        <v>9</v>
      </c>
      <c r="B9" s="7">
        <f>B4*0.1</f>
        <v>29.940119760479043</v>
      </c>
      <c r="C9" s="22">
        <f>B9*C3</f>
        <v>21556.88622754491</v>
      </c>
      <c r="D9" s="10"/>
    </row>
    <row r="10" spans="1:4" ht="39.75" customHeight="1" thickBot="1">
      <c r="A10" s="19" t="s">
        <v>13</v>
      </c>
      <c r="B10" s="7">
        <f>B4*0.11</f>
        <v>32.93413173652694</v>
      </c>
      <c r="C10" s="22">
        <f>B10*C3</f>
        <v>23712.5748502994</v>
      </c>
      <c r="D10" s="10"/>
    </row>
    <row r="11" spans="1:4" ht="39.75" customHeight="1" thickBot="1">
      <c r="A11" s="19" t="s">
        <v>11</v>
      </c>
      <c r="B11" s="7">
        <f>B4*0.12</f>
        <v>35.92814371257485</v>
      </c>
      <c r="C11" s="22">
        <f>B11*C3</f>
        <v>25868.263473053892</v>
      </c>
      <c r="D11" s="10"/>
    </row>
    <row r="12" spans="1:4" ht="39.75" customHeight="1" thickBot="1">
      <c r="A12" s="19" t="s">
        <v>10</v>
      </c>
      <c r="B12" s="7">
        <f>B4*0.13</f>
        <v>38.92215568862275</v>
      </c>
      <c r="C12" s="22">
        <f>B12*C3</f>
        <v>28023.95209580838</v>
      </c>
      <c r="D12" s="10"/>
    </row>
    <row r="13" spans="1:4" ht="39.75" customHeight="1" thickBot="1">
      <c r="A13" s="19" t="s">
        <v>12</v>
      </c>
      <c r="B13" s="7">
        <f>B$4*0.14</f>
        <v>41.91616766467066</v>
      </c>
      <c r="C13" s="22">
        <f>B13*C$3</f>
        <v>30179.640718562874</v>
      </c>
      <c r="D13" s="10"/>
    </row>
    <row r="14" spans="1:4" ht="39.75" customHeight="1" thickBot="1">
      <c r="A14" s="19" t="s">
        <v>15</v>
      </c>
      <c r="B14" s="7">
        <f>B$4*0.2</f>
        <v>59.880239520958085</v>
      </c>
      <c r="C14" s="22">
        <f>B14*C$3</f>
        <v>43113.77245508982</v>
      </c>
      <c r="D14" s="10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(주)한국토건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김도웅</dc:creator>
  <cp:keywords/>
  <dc:description/>
  <cp:lastModifiedBy>관리부</cp:lastModifiedBy>
  <dcterms:created xsi:type="dcterms:W3CDTF">2003-06-26T06:44:37Z</dcterms:created>
  <dcterms:modified xsi:type="dcterms:W3CDTF">2008-05-14T01:29:35Z</dcterms:modified>
  <cp:category/>
  <cp:version/>
  <cp:contentType/>
  <cp:contentStatus/>
</cp:coreProperties>
</file>