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60" windowHeight="9000" tabRatio="829" activeTab="1"/>
  </bookViews>
  <sheets>
    <sheet name="표지" sheetId="1" r:id="rId1"/>
    <sheet name="OR190" sheetId="2" r:id="rId2"/>
    <sheet name="B190" sheetId="3" r:id="rId3"/>
    <sheet name="스플릿" sheetId="4" r:id="rId4"/>
  </sheets>
  <definedNames/>
  <calcPr fullCalcOnLoad="1"/>
</workbook>
</file>

<file path=xl/sharedStrings.xml><?xml version="1.0" encoding="utf-8"?>
<sst xmlns="http://schemas.openxmlformats.org/spreadsheetml/2006/main" count="373" uniqueCount="108">
  <si>
    <t xml:space="preserve"> </t>
  </si>
  <si>
    <t>매</t>
  </si>
  <si>
    <t>1. 결재조건 : 현금</t>
  </si>
  <si>
    <t>2. 공장상차도 기준</t>
  </si>
  <si>
    <t>3. 부가세 별도</t>
  </si>
  <si>
    <t xml:space="preserve"> * 일위대가 해설*</t>
  </si>
  <si>
    <t xml:space="preserve"> * 거래조건*</t>
  </si>
  <si>
    <t>단 위</t>
  </si>
  <si>
    <t>1. 정미량 표기(소요량계산시 할증3%추가)</t>
  </si>
  <si>
    <t>◈ 190*90*57mm-0.5B한면치장쌓기</t>
  </si>
  <si>
    <t>품     명</t>
  </si>
  <si>
    <t>규     격</t>
  </si>
  <si>
    <r>
      <t>수</t>
    </r>
    <r>
      <rPr>
        <sz val="9"/>
        <rFont val="Arial"/>
        <family val="2"/>
      </rPr>
      <t xml:space="preserve"> </t>
    </r>
    <r>
      <rPr>
        <sz val="9"/>
        <rFont val="굴림체"/>
        <family val="3"/>
      </rPr>
      <t xml:space="preserve"> 량</t>
    </r>
  </si>
  <si>
    <t>재     료      비</t>
  </si>
  <si>
    <t>노     무    비</t>
  </si>
  <si>
    <t>경      비</t>
  </si>
  <si>
    <t>합     계</t>
  </si>
  <si>
    <t>비   고</t>
  </si>
  <si>
    <t>단    가</t>
  </si>
  <si>
    <t>금     액</t>
  </si>
  <si>
    <t>190*90*57</t>
  </si>
  <si>
    <t>쌓기용몰탈</t>
  </si>
  <si>
    <t>kg</t>
  </si>
  <si>
    <r>
      <t>표준형옐로우</t>
    </r>
    <r>
      <rPr>
        <sz val="9"/>
        <rFont val="Arial"/>
        <family val="2"/>
      </rPr>
      <t xml:space="preserve">/               </t>
    </r>
    <r>
      <rPr>
        <sz val="9"/>
        <rFont val="돋움"/>
        <family val="3"/>
      </rPr>
      <t>오렌지</t>
    </r>
    <r>
      <rPr>
        <sz val="9"/>
        <rFont val="Arial"/>
        <family val="2"/>
      </rPr>
      <t>/</t>
    </r>
    <r>
      <rPr>
        <sz val="9"/>
        <rFont val="돋움"/>
        <family val="3"/>
      </rPr>
      <t>레드</t>
    </r>
  </si>
  <si>
    <r>
      <t>황토크리트</t>
    </r>
    <r>
      <rPr>
        <sz val="9"/>
        <rFont val="Arial"/>
        <family val="2"/>
      </rPr>
      <t xml:space="preserve">     </t>
    </r>
  </si>
  <si>
    <r>
      <t>황토크리트</t>
    </r>
    <r>
      <rPr>
        <sz val="9"/>
        <rFont val="Arial"/>
        <family val="2"/>
      </rPr>
      <t xml:space="preserve">     </t>
    </r>
  </si>
  <si>
    <t>줄눈용몰탈</t>
  </si>
  <si>
    <t>kg</t>
  </si>
  <si>
    <t>벽돌쌓기</t>
  </si>
  <si>
    <r>
      <t>조적공</t>
    </r>
  </si>
  <si>
    <t>인</t>
  </si>
  <si>
    <t>보통인부</t>
  </si>
  <si>
    <t>인</t>
  </si>
  <si>
    <t>몰탈닦기</t>
  </si>
  <si>
    <t>비빔공</t>
  </si>
  <si>
    <t>소운반</t>
  </si>
  <si>
    <t>줄눈공</t>
  </si>
  <si>
    <r>
      <t>소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계</t>
    </r>
  </si>
  <si>
    <t>2. 연결철물 제외</t>
  </si>
  <si>
    <t>3. 벽돌소운반은 1층을 기준으로 계상</t>
  </si>
  <si>
    <t>4. 벽높이 3.6~6m일때는 인력품의20%, 6m이상일 경우에는 30%를 가산할 수 있다.</t>
  </si>
  <si>
    <t>비소성 흙벽돌 조적공사</t>
  </si>
  <si>
    <t>◈ 190*90*57mm-1.0B한면치장쌓기</t>
  </si>
  <si>
    <t xml:space="preserve">    (1000매당)</t>
  </si>
  <si>
    <t>비소성 흙벽돌 조적공사</t>
  </si>
  <si>
    <t xml:space="preserve"> </t>
  </si>
  <si>
    <t>◈ 190*90*57mm-0.5B한면치장쌓기</t>
  </si>
  <si>
    <t xml:space="preserve">    (1000매당)</t>
  </si>
  <si>
    <t>품     명</t>
  </si>
  <si>
    <t>규     격</t>
  </si>
  <si>
    <t>단 위</t>
  </si>
  <si>
    <r>
      <t>수</t>
    </r>
    <r>
      <rPr>
        <sz val="9"/>
        <rFont val="Arial"/>
        <family val="2"/>
      </rPr>
      <t xml:space="preserve"> </t>
    </r>
    <r>
      <rPr>
        <sz val="9"/>
        <rFont val="굴림체"/>
        <family val="3"/>
      </rPr>
      <t xml:space="preserve"> 량</t>
    </r>
  </si>
  <si>
    <t>재     료      비</t>
  </si>
  <si>
    <t>노     무    비</t>
  </si>
  <si>
    <t>경      비</t>
  </si>
  <si>
    <t>합     계</t>
  </si>
  <si>
    <t>비   고</t>
  </si>
  <si>
    <t>단    가</t>
  </si>
  <si>
    <t>금     액</t>
  </si>
  <si>
    <t>190*90*57</t>
  </si>
  <si>
    <t>매</t>
  </si>
  <si>
    <r>
      <t>황토크리트</t>
    </r>
    <r>
      <rPr>
        <sz val="9"/>
        <rFont val="Arial"/>
        <family val="2"/>
      </rPr>
      <t xml:space="preserve">     </t>
    </r>
  </si>
  <si>
    <t>쌓기용몰탈</t>
  </si>
  <si>
    <t>kg</t>
  </si>
  <si>
    <t>줄눈용몰탈</t>
  </si>
  <si>
    <t>벽돌쌓기</t>
  </si>
  <si>
    <r>
      <t>조적공</t>
    </r>
  </si>
  <si>
    <t>인</t>
  </si>
  <si>
    <t>보통인부</t>
  </si>
  <si>
    <t>몰탈닦기</t>
  </si>
  <si>
    <t>비빔공</t>
  </si>
  <si>
    <t>소운반</t>
  </si>
  <si>
    <t>줄눈공</t>
  </si>
  <si>
    <r>
      <t>소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계</t>
    </r>
  </si>
  <si>
    <t xml:space="preserve"> * 일위대가 해설*</t>
  </si>
  <si>
    <t>1. 정미량 표기(소요량계산시 할증3%추가)</t>
  </si>
  <si>
    <t>2. 연결철물 제외</t>
  </si>
  <si>
    <t>3. 벽돌소운반은 1층을 기준으로 계상</t>
  </si>
  <si>
    <t>4. 벽높이 3.6~6m일때는 인력품의20%, 6m이상일 경우에는 30%를 가산할 수 있다.</t>
  </si>
  <si>
    <t xml:space="preserve"> * 거래조건*</t>
  </si>
  <si>
    <t>1. 결재조건 : 현금</t>
  </si>
  <si>
    <t>2. 공장상차도 기준</t>
  </si>
  <si>
    <t>3. 부가세 별도</t>
  </si>
  <si>
    <t>◈ 190*90*57mm-1.0B한면치장쌓기</t>
  </si>
  <si>
    <t>브라운/블랙</t>
  </si>
  <si>
    <t>◈ 190*90*57mm-1.5B한면치장쌓기</t>
  </si>
  <si>
    <t>◈ 190*90*57mm-2.0B한면치장쌓기</t>
  </si>
  <si>
    <t xml:space="preserve">    (1000매당)</t>
  </si>
  <si>
    <t>줄눈용몰탈</t>
  </si>
  <si>
    <t>벽돌쌓기</t>
  </si>
  <si>
    <r>
      <t>조적공</t>
    </r>
  </si>
  <si>
    <t>인</t>
  </si>
  <si>
    <t>보통인부</t>
  </si>
  <si>
    <t>몰탈닦기</t>
  </si>
  <si>
    <t>비빔공</t>
  </si>
  <si>
    <t>소운반</t>
  </si>
  <si>
    <t>줄눈공</t>
  </si>
  <si>
    <r>
      <t>소</t>
    </r>
    <r>
      <rPr>
        <b/>
        <sz val="9"/>
        <rFont val="Arial"/>
        <family val="2"/>
      </rPr>
      <t xml:space="preserve">   </t>
    </r>
    <r>
      <rPr>
        <b/>
        <sz val="9"/>
        <rFont val="돋움"/>
        <family val="3"/>
      </rPr>
      <t>계</t>
    </r>
  </si>
  <si>
    <t>2. 연결철물 제외</t>
  </si>
  <si>
    <t>3. 벽돌소운반은 1층을 기준으로 계상</t>
  </si>
  <si>
    <t>4. 벽높이 3.6~6m일때는 인력품의20%, 6m이상일 경우에는 30%를 가산할 수 있다.</t>
  </si>
  <si>
    <t>1. 결재조건 : 현금</t>
  </si>
  <si>
    <t>2. 공장상차도 기준</t>
  </si>
  <si>
    <t>스플릿 흙벽돌 조적공사</t>
  </si>
  <si>
    <t>◈ 230*80*80mm-0.5B한면치장쌓기</t>
  </si>
  <si>
    <t>230*80*80</t>
  </si>
  <si>
    <t>2007.   01.</t>
  </si>
  <si>
    <t>비소성흙벽돌조적공사 일위대가표                (조적재/표준형)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</si>
</sst>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0"/>
    <numFmt numFmtId="179" formatCode="0.00000"/>
    <numFmt numFmtId="180" formatCode="0.0"/>
    <numFmt numFmtId="181" formatCode="_ * #,##0_ ;_ * \-#,##0_ ;_ * &quot;-&quot;_ ;_ @_ "/>
    <numFmt numFmtId="182" formatCode="_-* #,##0.0_-;\-* #,##0.0_-;_-* &quot;-&quot;_-;_-@_-"/>
    <numFmt numFmtId="183" formatCode="_-* #,##0.00_-;\-* #,##0.00_-;_-* &quot;-&quot;_-;_-@_-"/>
    <numFmt numFmtId="184" formatCode="#,##0_);[Red]\(#,##0\)"/>
    <numFmt numFmtId="185" formatCode="#,##0.00_);[Red]\(#,##0.00\)"/>
    <numFmt numFmtId="186" formatCode="#,##0.000_);[Red]\(#,##0.000\)"/>
  </numFmts>
  <fonts count="2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20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  <font>
      <b/>
      <sz val="14"/>
      <name val="돋움"/>
      <family val="3"/>
    </font>
    <font>
      <sz val="9"/>
      <name val="굴림체"/>
      <family val="3"/>
    </font>
    <font>
      <b/>
      <sz val="16"/>
      <color indexed="12"/>
      <name val="돋움"/>
      <family val="3"/>
    </font>
    <font>
      <b/>
      <sz val="28"/>
      <name val="굴림체"/>
      <family val="3"/>
    </font>
    <font>
      <b/>
      <sz val="14"/>
      <name val="굴림체"/>
      <family val="3"/>
    </font>
    <font>
      <b/>
      <sz val="22"/>
      <name val="굴림체"/>
      <family val="3"/>
    </font>
    <font>
      <b/>
      <sz val="12"/>
      <name val="돋움"/>
      <family val="3"/>
    </font>
    <font>
      <b/>
      <sz val="12"/>
      <name val="굴림체"/>
      <family val="3"/>
    </font>
    <font>
      <b/>
      <sz val="16"/>
      <color indexed="63"/>
      <name val="굴림체"/>
      <family val="3"/>
    </font>
    <font>
      <sz val="9"/>
      <name val="Arial"/>
      <family val="2"/>
    </font>
    <font>
      <sz val="7.5"/>
      <name val="굴림체"/>
      <family val="3"/>
    </font>
    <font>
      <sz val="6"/>
      <name val="굴림체"/>
      <family val="3"/>
    </font>
    <font>
      <sz val="8"/>
      <name val="굴림체"/>
      <family val="3"/>
    </font>
    <font>
      <sz val="9"/>
      <name val="돋움"/>
      <family val="3"/>
    </font>
    <font>
      <sz val="11"/>
      <name val="Arial"/>
      <family val="2"/>
    </font>
    <font>
      <b/>
      <sz val="9"/>
      <name val="돋움"/>
      <family val="3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ck">
        <color indexed="30"/>
      </left>
      <right>
        <color indexed="63"/>
      </right>
      <top style="thick">
        <color indexed="30"/>
      </top>
      <bottom>
        <color indexed="63"/>
      </bottom>
    </border>
    <border>
      <left>
        <color indexed="63"/>
      </left>
      <right>
        <color indexed="63"/>
      </right>
      <top style="thick">
        <color indexed="30"/>
      </top>
      <bottom>
        <color indexed="63"/>
      </bottom>
    </border>
    <border>
      <left>
        <color indexed="63"/>
      </left>
      <right style="thick">
        <color indexed="30"/>
      </right>
      <top style="thick">
        <color indexed="30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thick">
        <color indexed="30"/>
      </right>
      <top>
        <color indexed="63"/>
      </top>
      <bottom style="thick">
        <color indexed="30"/>
      </bottom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41" fontId="0" fillId="0" borderId="0" xfId="17" applyAlignment="1">
      <alignment/>
    </xf>
    <xf numFmtId="41" fontId="2" fillId="0" borderId="0" xfId="17" applyFont="1" applyAlignment="1">
      <alignment/>
    </xf>
    <xf numFmtId="0" fontId="3" fillId="0" borderId="0" xfId="0" applyFont="1" applyAlignment="1">
      <alignment horizontal="center"/>
    </xf>
    <xf numFmtId="41" fontId="0" fillId="0" borderId="0" xfId="17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17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0" xfId="20">
      <alignment/>
      <protection/>
    </xf>
    <xf numFmtId="0" fontId="0" fillId="0" borderId="4" xfId="20" applyBorder="1">
      <alignment/>
      <protection/>
    </xf>
    <xf numFmtId="0" fontId="9" fillId="0" borderId="0" xfId="20" applyFont="1" applyFill="1" applyBorder="1" applyAlignment="1">
      <alignment horizontal="center" vertical="center" shrinkToFit="1"/>
      <protection/>
    </xf>
    <xf numFmtId="0" fontId="0" fillId="0" borderId="5" xfId="20" applyBorder="1">
      <alignment/>
      <protection/>
    </xf>
    <xf numFmtId="0" fontId="10" fillId="0" borderId="4" xfId="20" applyFont="1" applyBorder="1" applyAlignment="1">
      <alignment horizontal="left" vertical="center"/>
      <protection/>
    </xf>
    <xf numFmtId="0" fontId="10" fillId="0" borderId="0" xfId="20" applyFont="1" applyAlignment="1">
      <alignment horizontal="left" vertical="center"/>
      <protection/>
    </xf>
    <xf numFmtId="0" fontId="10" fillId="0" borderId="5" xfId="20" applyFont="1" applyBorder="1" applyAlignment="1">
      <alignment horizontal="left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6" fillId="0" borderId="0" xfId="20" applyFont="1" applyFill="1" applyBorder="1" applyAlignment="1">
      <alignment horizontal="center" vertical="center" shrinkToFit="1"/>
      <protection/>
    </xf>
    <xf numFmtId="0" fontId="0" fillId="0" borderId="0" xfId="20" applyFill="1" applyAlignment="1">
      <alignment shrinkToFit="1"/>
      <protection/>
    </xf>
    <xf numFmtId="0" fontId="12" fillId="0" borderId="0" xfId="20" applyFont="1" applyFill="1" applyBorder="1" applyAlignment="1">
      <alignment horizontal="center" vertical="center" shrinkToFit="1"/>
      <protection/>
    </xf>
    <xf numFmtId="42" fontId="6" fillId="0" borderId="0" xfId="19" applyFont="1" applyFill="1" applyBorder="1" applyAlignment="1">
      <alignment horizontal="left" vertical="center" shrinkToFit="1"/>
    </xf>
    <xf numFmtId="41" fontId="12" fillId="0" borderId="0" xfId="17" applyFont="1" applyFill="1" applyBorder="1" applyAlignment="1">
      <alignment horizontal="left" vertical="center" shrinkToFit="1"/>
    </xf>
    <xf numFmtId="41" fontId="12" fillId="0" borderId="0" xfId="17" applyFont="1" applyFill="1" applyBorder="1" applyAlignment="1">
      <alignment horizontal="left" vertical="center"/>
    </xf>
    <xf numFmtId="42" fontId="6" fillId="0" borderId="0" xfId="19" applyFont="1" applyFill="1" applyBorder="1" applyAlignment="1">
      <alignment vertical="center"/>
    </xf>
    <xf numFmtId="0" fontId="0" fillId="0" borderId="0" xfId="20" applyBorder="1" applyAlignment="1">
      <alignment/>
      <protection/>
    </xf>
    <xf numFmtId="0" fontId="0" fillId="0" borderId="5" xfId="20" applyBorder="1" applyAlignment="1">
      <alignment/>
      <protection/>
    </xf>
    <xf numFmtId="0" fontId="12" fillId="0" borderId="0" xfId="20" applyFont="1" applyFill="1" applyBorder="1" applyAlignment="1">
      <alignment horizontal="left" vertical="center" shrinkToFit="1"/>
      <protection/>
    </xf>
    <xf numFmtId="0" fontId="12" fillId="0" borderId="0" xfId="20" applyFont="1" applyFill="1" applyBorder="1" applyAlignment="1">
      <alignment horizontal="left" vertical="center"/>
      <protection/>
    </xf>
    <xf numFmtId="0" fontId="13" fillId="0" borderId="0" xfId="20" applyFont="1" applyFill="1" applyBorder="1" applyAlignment="1">
      <alignment horizontal="center" vertical="center" shrinkToFit="1"/>
      <protection/>
    </xf>
    <xf numFmtId="0" fontId="4" fillId="0" borderId="0" xfId="20" applyFont="1" applyFill="1" applyBorder="1" applyAlignment="1">
      <alignment horizontal="center" vertical="center" shrinkToFit="1"/>
      <protection/>
    </xf>
    <xf numFmtId="184" fontId="6" fillId="0" borderId="0" xfId="0" applyNumberFormat="1" applyFont="1" applyBorder="1" applyAlignment="1">
      <alignment horizontal="right" vertical="center"/>
    </xf>
    <xf numFmtId="184" fontId="0" fillId="0" borderId="0" xfId="17" applyNumberFormat="1" applyBorder="1" applyAlignment="1">
      <alignment horizontal="right" vertical="center"/>
    </xf>
    <xf numFmtId="184" fontId="0" fillId="0" borderId="0" xfId="0" applyNumberFormat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4" fillId="0" borderId="0" xfId="17" applyFont="1" applyAlignment="1">
      <alignment horizontal="right" vertical="center"/>
    </xf>
    <xf numFmtId="0" fontId="7" fillId="0" borderId="0" xfId="0" applyFont="1" applyAlignment="1">
      <alignment vertical="center"/>
    </xf>
    <xf numFmtId="184" fontId="7" fillId="2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41" fontId="16" fillId="0" borderId="0" xfId="17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84" fontId="19" fillId="0" borderId="6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 wrapText="1" shrinkToFit="1"/>
    </xf>
    <xf numFmtId="185" fontId="19" fillId="0" borderId="6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 wrapText="1"/>
    </xf>
    <xf numFmtId="186" fontId="19" fillId="0" borderId="6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vertical="center"/>
    </xf>
    <xf numFmtId="184" fontId="21" fillId="3" borderId="6" xfId="0" applyNumberFormat="1" applyFont="1" applyFill="1" applyBorder="1" applyAlignment="1">
      <alignment horizontal="right" vertical="center"/>
    </xf>
    <xf numFmtId="0" fontId="21" fillId="3" borderId="6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184" fontId="0" fillId="0" borderId="0" xfId="17" applyNumberFormat="1" applyBorder="1" applyAlignment="1">
      <alignment horizontal="right" vertical="center"/>
    </xf>
    <xf numFmtId="0" fontId="19" fillId="0" borderId="7" xfId="0" applyFont="1" applyBorder="1" applyAlignment="1">
      <alignment horizontal="center" vertical="center" wrapText="1"/>
    </xf>
    <xf numFmtId="185" fontId="19" fillId="0" borderId="7" xfId="0" applyNumberFormat="1" applyFont="1" applyBorder="1" applyAlignment="1">
      <alignment horizontal="right" vertical="center"/>
    </xf>
    <xf numFmtId="184" fontId="0" fillId="0" borderId="0" xfId="17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0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17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84" fontId="7" fillId="2" borderId="7" xfId="17" applyNumberFormat="1" applyFont="1" applyFill="1" applyBorder="1" applyAlignment="1">
      <alignment horizontal="center" vertical="center"/>
    </xf>
    <xf numFmtId="184" fontId="7" fillId="2" borderId="8" xfId="17" applyNumberFormat="1" applyFont="1" applyFill="1" applyBorder="1" applyAlignment="1">
      <alignment horizontal="center" vertical="center"/>
    </xf>
    <xf numFmtId="0" fontId="14" fillId="0" borderId="9" xfId="20" applyFont="1" applyBorder="1" applyAlignment="1">
      <alignment horizontal="center" vertical="center"/>
      <protection/>
    </xf>
    <xf numFmtId="0" fontId="14" fillId="0" borderId="10" xfId="20" applyFont="1" applyBorder="1" applyAlignment="1">
      <alignment horizontal="center" vertical="center"/>
      <protection/>
    </xf>
    <xf numFmtId="0" fontId="14" fillId="0" borderId="11" xfId="20" applyFont="1" applyBorder="1" applyAlignment="1">
      <alignment horizontal="center" vertical="center"/>
      <protection/>
    </xf>
    <xf numFmtId="0" fontId="11" fillId="3" borderId="12" xfId="20" applyFont="1" applyFill="1" applyBorder="1" applyAlignment="1">
      <alignment horizontal="center" vertical="center" wrapText="1"/>
      <protection/>
    </xf>
    <xf numFmtId="0" fontId="11" fillId="3" borderId="13" xfId="20" applyFont="1" applyFill="1" applyBorder="1" applyAlignment="1">
      <alignment horizontal="center" vertical="center" wrapText="1"/>
      <protection/>
    </xf>
    <xf numFmtId="0" fontId="11" fillId="3" borderId="14" xfId="20" applyFont="1" applyFill="1" applyBorder="1" applyAlignment="1">
      <alignment horizontal="center" vertical="center" wrapText="1"/>
      <protection/>
    </xf>
    <xf numFmtId="0" fontId="11" fillId="3" borderId="15" xfId="20" applyFont="1" applyFill="1" applyBorder="1" applyAlignment="1">
      <alignment horizontal="center" vertical="center" wrapText="1"/>
      <protection/>
    </xf>
    <xf numFmtId="0" fontId="11" fillId="3" borderId="0" xfId="20" applyFont="1" applyFill="1" applyBorder="1" applyAlignment="1">
      <alignment horizontal="center" vertical="center" wrapText="1"/>
      <protection/>
    </xf>
    <xf numFmtId="0" fontId="11" fillId="3" borderId="16" xfId="20" applyFont="1" applyFill="1" applyBorder="1" applyAlignment="1">
      <alignment horizontal="center" vertical="center" wrapText="1"/>
      <protection/>
    </xf>
    <xf numFmtId="0" fontId="11" fillId="3" borderId="17" xfId="20" applyFont="1" applyFill="1" applyBorder="1" applyAlignment="1">
      <alignment horizontal="center" vertical="center" wrapText="1"/>
      <protection/>
    </xf>
    <xf numFmtId="0" fontId="11" fillId="3" borderId="18" xfId="20" applyFont="1" applyFill="1" applyBorder="1" applyAlignment="1">
      <alignment horizontal="center" vertical="center" wrapText="1"/>
      <protection/>
    </xf>
    <xf numFmtId="0" fontId="11" fillId="3" borderId="19" xfId="20" applyFont="1" applyFill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left" vertical="center"/>
      <protection/>
    </xf>
    <xf numFmtId="0" fontId="10" fillId="0" borderId="0" xfId="20" applyFont="1" applyAlignment="1">
      <alignment horizontal="left" vertical="center"/>
      <protection/>
    </xf>
    <xf numFmtId="0" fontId="10" fillId="0" borderId="5" xfId="20" applyFont="1" applyBorder="1" applyAlignment="1">
      <alignment horizontal="left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0" fillId="0" borderId="0" xfId="20" applyFill="1" applyAlignment="1">
      <alignment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Alignment="1">
      <alignment/>
      <protection/>
    </xf>
    <xf numFmtId="0" fontId="19" fillId="0" borderId="6" xfId="0" applyFont="1" applyBorder="1" applyAlignment="1">
      <alignment horizontal="right" vertical="center"/>
    </xf>
    <xf numFmtId="184" fontId="19" fillId="0" borderId="6" xfId="0" applyNumberFormat="1" applyFont="1" applyBorder="1" applyAlignment="1">
      <alignment horizontal="right" vertical="center"/>
    </xf>
    <xf numFmtId="184" fontId="7" fillId="2" borderId="20" xfId="0" applyNumberFormat="1" applyFont="1" applyFill="1" applyBorder="1" applyAlignment="1">
      <alignment horizontal="center" vertical="center"/>
    </xf>
    <xf numFmtId="184" fontId="7" fillId="2" borderId="2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85" fontId="19" fillId="0" borderId="7" xfId="0" applyNumberFormat="1" applyFont="1" applyBorder="1" applyAlignment="1">
      <alignment horizontal="right" vertical="center"/>
    </xf>
    <xf numFmtId="185" fontId="19" fillId="0" borderId="8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기성검~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>
          <a:off x="11287125" y="6248400"/>
          <a:ext cx="0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</xdr:col>
      <xdr:colOff>323850</xdr:colOff>
      <xdr:row>19</xdr:row>
      <xdr:rowOff>257175</xdr:rowOff>
    </xdr:from>
    <xdr:to>
      <xdr:col>7</xdr:col>
      <xdr:colOff>419100</xdr:colOff>
      <xdr:row>26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457700"/>
          <a:ext cx="3562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60</xdr:row>
      <xdr:rowOff>0</xdr:rowOff>
    </xdr:from>
    <xdr:to>
      <xdr:col>12</xdr:col>
      <xdr:colOff>733425</xdr:colOff>
      <xdr:row>63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4458950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28</xdr:row>
      <xdr:rowOff>0</xdr:rowOff>
    </xdr:from>
    <xdr:to>
      <xdr:col>12</xdr:col>
      <xdr:colOff>752475</xdr:colOff>
      <xdr:row>31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6886575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124</xdr:row>
      <xdr:rowOff>0</xdr:rowOff>
    </xdr:from>
    <xdr:to>
      <xdr:col>12</xdr:col>
      <xdr:colOff>733425</xdr:colOff>
      <xdr:row>127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9603700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92</xdr:row>
      <xdr:rowOff>0</xdr:rowOff>
    </xdr:from>
    <xdr:to>
      <xdr:col>12</xdr:col>
      <xdr:colOff>752475</xdr:colOff>
      <xdr:row>95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2031325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495300</xdr:colOff>
      <xdr:row>28</xdr:row>
      <xdr:rowOff>0</xdr:rowOff>
    </xdr:from>
    <xdr:to>
      <xdr:col>12</xdr:col>
      <xdr:colOff>742950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829425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60</xdr:row>
      <xdr:rowOff>9525</xdr:rowOff>
    </xdr:from>
    <xdr:to>
      <xdr:col>12</xdr:col>
      <xdr:colOff>752475</xdr:colOff>
      <xdr:row>63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4354175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476250</xdr:colOff>
      <xdr:row>27</xdr:row>
      <xdr:rowOff>161925</xdr:rowOff>
    </xdr:from>
    <xdr:to>
      <xdr:col>12</xdr:col>
      <xdr:colOff>723900</xdr:colOff>
      <xdr:row>31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6877050"/>
          <a:ext cx="1914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15" sqref="J15"/>
    </sheetView>
  </sheetViews>
  <sheetFormatPr defaultColWidth="8.88671875" defaultRowHeight="13.5"/>
  <cols>
    <col min="1" max="1" width="21.3359375" style="15" customWidth="1"/>
    <col min="2" max="2" width="12.99609375" style="15" customWidth="1"/>
    <col min="3" max="3" width="4.88671875" style="15" customWidth="1"/>
    <col min="4" max="9" width="8.88671875" style="15" customWidth="1"/>
    <col min="10" max="10" width="21.3359375" style="15" customWidth="1"/>
    <col min="11" max="16384" width="8.88671875" style="15" customWidth="1"/>
  </cols>
  <sheetData>
    <row r="1" spans="1:10" ht="9" customHeight="1" thickTop="1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4.25" customHeight="1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27.75" customHeight="1">
      <c r="A3" s="93"/>
      <c r="B3" s="94"/>
      <c r="C3" s="94"/>
      <c r="D3" s="94"/>
      <c r="E3" s="94"/>
      <c r="F3" s="94"/>
      <c r="G3" s="94"/>
      <c r="H3" s="94"/>
      <c r="I3" s="94"/>
      <c r="J3" s="95"/>
    </row>
    <row r="4" spans="1:10" ht="27.75" customHeight="1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0" ht="14.25" customHeight="1" thickBot="1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ht="14.25" thickTop="1">
      <c r="A6" s="16"/>
      <c r="B6" s="84" t="s">
        <v>107</v>
      </c>
      <c r="C6" s="85"/>
      <c r="D6" s="85"/>
      <c r="E6" s="85"/>
      <c r="F6" s="85"/>
      <c r="G6" s="85"/>
      <c r="H6" s="85"/>
      <c r="I6" s="86"/>
      <c r="J6" s="18"/>
    </row>
    <row r="7" spans="1:10" ht="13.5">
      <c r="A7" s="16"/>
      <c r="B7" s="87"/>
      <c r="C7" s="88"/>
      <c r="D7" s="88"/>
      <c r="E7" s="88"/>
      <c r="F7" s="88"/>
      <c r="G7" s="88"/>
      <c r="H7" s="88"/>
      <c r="I7" s="89"/>
      <c r="J7" s="18"/>
    </row>
    <row r="8" spans="1:10" ht="13.5">
      <c r="A8" s="16"/>
      <c r="B8" s="87"/>
      <c r="C8" s="88"/>
      <c r="D8" s="88"/>
      <c r="E8" s="88"/>
      <c r="F8" s="88"/>
      <c r="G8" s="88"/>
      <c r="H8" s="88"/>
      <c r="I8" s="89"/>
      <c r="J8" s="18"/>
    </row>
    <row r="9" spans="1:10" ht="27.75" customHeight="1" thickBot="1">
      <c r="A9" s="16"/>
      <c r="B9" s="90"/>
      <c r="C9" s="91"/>
      <c r="D9" s="91"/>
      <c r="E9" s="91"/>
      <c r="F9" s="91"/>
      <c r="G9" s="91"/>
      <c r="H9" s="91"/>
      <c r="I9" s="92"/>
      <c r="J9" s="18"/>
    </row>
    <row r="10" spans="1:10" ht="27.75" thickTop="1">
      <c r="A10" s="16"/>
      <c r="B10" s="22"/>
      <c r="C10" s="22"/>
      <c r="D10" s="22"/>
      <c r="E10" s="22"/>
      <c r="F10" s="22"/>
      <c r="G10" s="22"/>
      <c r="H10" s="22"/>
      <c r="I10" s="22"/>
      <c r="J10" s="18"/>
    </row>
    <row r="11" spans="1:10" ht="27">
      <c r="A11" s="16"/>
      <c r="B11" s="22"/>
      <c r="C11" s="22"/>
      <c r="D11" s="22"/>
      <c r="E11" s="22"/>
      <c r="F11" s="22"/>
      <c r="G11" s="22"/>
      <c r="H11" s="22"/>
      <c r="I11" s="22"/>
      <c r="J11" s="18"/>
    </row>
    <row r="12" spans="1:10" ht="13.5">
      <c r="A12" s="16"/>
      <c r="B12" s="23"/>
      <c r="C12" s="96"/>
      <c r="D12" s="97"/>
      <c r="E12" s="97"/>
      <c r="F12" s="97"/>
      <c r="G12" s="97"/>
      <c r="H12" s="97"/>
      <c r="I12" s="23"/>
      <c r="J12" s="18"/>
    </row>
    <row r="13" spans="1:10" ht="13.5">
      <c r="A13" s="16"/>
      <c r="B13" s="23"/>
      <c r="C13" s="97"/>
      <c r="D13" s="97"/>
      <c r="E13" s="97"/>
      <c r="F13" s="97"/>
      <c r="G13" s="97"/>
      <c r="H13" s="97"/>
      <c r="I13" s="23"/>
      <c r="J13" s="18"/>
    </row>
    <row r="14" spans="1:10" ht="13.5">
      <c r="A14" s="16"/>
      <c r="B14" s="23"/>
      <c r="C14" s="96"/>
      <c r="D14" s="97"/>
      <c r="E14" s="97"/>
      <c r="F14" s="97"/>
      <c r="G14" s="97"/>
      <c r="H14" s="97"/>
      <c r="I14" s="23"/>
      <c r="J14" s="18"/>
    </row>
    <row r="15" spans="1:10" ht="13.5" customHeight="1">
      <c r="A15" s="16"/>
      <c r="B15" s="23"/>
      <c r="C15" s="97"/>
      <c r="D15" s="97"/>
      <c r="E15" s="97"/>
      <c r="F15" s="97"/>
      <c r="G15" s="97"/>
      <c r="H15" s="97"/>
      <c r="I15" s="23"/>
      <c r="J15" s="18"/>
    </row>
    <row r="16" spans="1:10" ht="13.5" customHeight="1">
      <c r="A16" s="16"/>
      <c r="B16" s="23"/>
      <c r="C16" s="98" t="s">
        <v>106</v>
      </c>
      <c r="D16" s="99"/>
      <c r="E16" s="99"/>
      <c r="F16" s="99"/>
      <c r="G16" s="99"/>
      <c r="H16" s="99"/>
      <c r="I16" s="23"/>
      <c r="J16" s="18"/>
    </row>
    <row r="17" spans="1:10" ht="13.5" customHeight="1">
      <c r="A17" s="16"/>
      <c r="B17" s="23"/>
      <c r="C17" s="99"/>
      <c r="D17" s="99"/>
      <c r="E17" s="99"/>
      <c r="F17" s="99"/>
      <c r="G17" s="99"/>
      <c r="H17" s="99"/>
      <c r="I17" s="23"/>
      <c r="J17" s="18"/>
    </row>
    <row r="18" spans="1:10" ht="13.5" customHeight="1">
      <c r="A18" s="16"/>
      <c r="B18" s="23"/>
      <c r="C18" s="24"/>
      <c r="D18" s="25"/>
      <c r="E18" s="25"/>
      <c r="F18" s="25"/>
      <c r="G18" s="25"/>
      <c r="H18" s="25"/>
      <c r="I18" s="23"/>
      <c r="J18" s="18"/>
    </row>
    <row r="19" spans="1:10" ht="19.5" customHeight="1">
      <c r="A19" s="16"/>
      <c r="B19" s="23"/>
      <c r="C19" s="26"/>
      <c r="D19" s="26"/>
      <c r="E19" s="27"/>
      <c r="F19" s="27"/>
      <c r="G19" s="27"/>
      <c r="H19" s="28"/>
      <c r="I19" s="23"/>
      <c r="J19" s="18"/>
    </row>
    <row r="20" spans="1:10" ht="21" customHeight="1">
      <c r="A20" s="16"/>
      <c r="B20" s="23"/>
      <c r="C20" s="26"/>
      <c r="D20" s="26"/>
      <c r="E20" s="27"/>
      <c r="F20" s="27"/>
      <c r="G20" s="27"/>
      <c r="H20" s="29"/>
      <c r="I20" s="23"/>
      <c r="J20" s="18"/>
    </row>
    <row r="21" spans="1:10" ht="4.5" customHeight="1">
      <c r="A21" s="16"/>
      <c r="B21" s="23"/>
      <c r="C21" s="26"/>
      <c r="D21" s="26"/>
      <c r="E21" s="27"/>
      <c r="F21" s="27"/>
      <c r="G21" s="27"/>
      <c r="H21" s="28"/>
      <c r="I21" s="23"/>
      <c r="J21" s="18"/>
    </row>
    <row r="22" spans="1:10" ht="21" customHeight="1">
      <c r="A22" s="16"/>
      <c r="B22" s="23"/>
      <c r="C22" s="26"/>
      <c r="D22" s="26"/>
      <c r="E22" s="27"/>
      <c r="F22" s="27"/>
      <c r="G22" s="30"/>
      <c r="H22" s="29"/>
      <c r="I22" s="31"/>
      <c r="J22" s="32"/>
    </row>
    <row r="23" spans="1:10" ht="4.5" customHeight="1">
      <c r="A23" s="16"/>
      <c r="B23" s="23"/>
      <c r="C23" s="26"/>
      <c r="D23" s="26"/>
      <c r="E23" s="27"/>
      <c r="F23" s="27"/>
      <c r="G23" s="30"/>
      <c r="H23" s="29"/>
      <c r="I23" s="31"/>
      <c r="J23" s="32"/>
    </row>
    <row r="24" spans="1:10" ht="21" customHeight="1">
      <c r="A24" s="16"/>
      <c r="B24" s="23"/>
      <c r="C24" s="33"/>
      <c r="D24" s="33"/>
      <c r="E24" s="33"/>
      <c r="F24" s="33"/>
      <c r="G24" s="30"/>
      <c r="H24" s="34"/>
      <c r="I24" s="31"/>
      <c r="J24" s="32"/>
    </row>
    <row r="25" spans="1:10" ht="4.5" customHeight="1">
      <c r="A25" s="16"/>
      <c r="B25" s="23"/>
      <c r="C25" s="23"/>
      <c r="D25" s="23"/>
      <c r="E25" s="23"/>
      <c r="F25" s="23"/>
      <c r="G25" s="30"/>
      <c r="H25" s="31"/>
      <c r="I25" s="31"/>
      <c r="J25" s="32"/>
    </row>
    <row r="26" spans="1:10" ht="21" customHeight="1">
      <c r="A26" s="16"/>
      <c r="B26" s="23"/>
      <c r="C26" s="35"/>
      <c r="D26" s="36"/>
      <c r="E26" s="36"/>
      <c r="F26" s="36"/>
      <c r="G26" s="30"/>
      <c r="H26" s="35"/>
      <c r="I26" s="23"/>
      <c r="J26" s="18"/>
    </row>
    <row r="27" spans="1:10" ht="21" customHeight="1">
      <c r="A27" s="16"/>
      <c r="B27" s="23"/>
      <c r="C27" s="35"/>
      <c r="D27" s="36"/>
      <c r="E27" s="36"/>
      <c r="F27" s="36"/>
      <c r="G27" s="30"/>
      <c r="H27" s="35"/>
      <c r="I27" s="23"/>
      <c r="J27" s="18"/>
    </row>
    <row r="28" spans="1:10" ht="21" customHeight="1">
      <c r="A28" s="16"/>
      <c r="B28" s="23"/>
      <c r="C28" s="35"/>
      <c r="D28" s="36"/>
      <c r="E28" s="36"/>
      <c r="F28" s="36"/>
      <c r="G28" s="30"/>
      <c r="H28" s="35"/>
      <c r="I28" s="23"/>
      <c r="J28" s="18"/>
    </row>
    <row r="29" spans="1:10" ht="21.75" customHeight="1" thickBot="1">
      <c r="A29" s="81"/>
      <c r="B29" s="82"/>
      <c r="C29" s="82"/>
      <c r="D29" s="82"/>
      <c r="E29" s="82"/>
      <c r="F29" s="82"/>
      <c r="G29" s="82"/>
      <c r="H29" s="82"/>
      <c r="I29" s="82"/>
      <c r="J29" s="83"/>
    </row>
    <row r="30" ht="14.25" thickTop="1"/>
  </sheetData>
  <mergeCells count="6">
    <mergeCell ref="A29:J29"/>
    <mergeCell ref="B6:I9"/>
    <mergeCell ref="A3:J3"/>
    <mergeCell ref="C12:H13"/>
    <mergeCell ref="C14:H15"/>
    <mergeCell ref="C16:H17"/>
  </mergeCells>
  <printOptions/>
  <pageMargins left="0.8" right="0.54" top="0.81" bottom="0.49" header="0.5118110236220472" footer="0.3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124"/>
  <sheetViews>
    <sheetView tabSelected="1" workbookViewId="0" topLeftCell="A1">
      <selection activeCell="A1" sqref="A1:M1"/>
    </sheetView>
  </sheetViews>
  <sheetFormatPr defaultColWidth="8.88671875" defaultRowHeight="13.5"/>
  <cols>
    <col min="1" max="1" width="13.77734375" style="0" customWidth="1"/>
    <col min="2" max="2" width="12.3359375" style="0" customWidth="1"/>
    <col min="3" max="4" width="7.3359375" style="0" customWidth="1"/>
    <col min="6" max="6" width="10.6640625" style="2" customWidth="1"/>
    <col min="8" max="8" width="10.6640625" style="2" customWidth="1"/>
    <col min="10" max="10" width="10.5546875" style="2" customWidth="1"/>
    <col min="12" max="12" width="10.5546875" style="0" customWidth="1"/>
    <col min="14" max="147" width="8.88671875" style="45" customWidth="1"/>
  </cols>
  <sheetData>
    <row r="1" spans="1:13" ht="28.5" customHeight="1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2" ht="25.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4"/>
    </row>
    <row r="3" spans="1:13" ht="18" customHeight="1">
      <c r="A3" s="40" t="s">
        <v>9</v>
      </c>
      <c r="B3" s="40"/>
      <c r="C3" s="41"/>
      <c r="D3" s="37"/>
      <c r="E3" s="38"/>
      <c r="F3" s="38"/>
      <c r="G3" s="38"/>
      <c r="H3" s="38"/>
      <c r="I3" s="39"/>
      <c r="J3" s="39"/>
      <c r="K3" s="39"/>
      <c r="L3" s="39"/>
      <c r="M3" s="42" t="s">
        <v>43</v>
      </c>
    </row>
    <row r="4" spans="1:147" s="43" customFormat="1" ht="18" customHeight="1">
      <c r="A4" s="104" t="s">
        <v>10</v>
      </c>
      <c r="B4" s="104" t="s">
        <v>11</v>
      </c>
      <c r="C4" s="104" t="s">
        <v>7</v>
      </c>
      <c r="D4" s="79" t="s">
        <v>12</v>
      </c>
      <c r="E4" s="102" t="s">
        <v>13</v>
      </c>
      <c r="F4" s="103"/>
      <c r="G4" s="102" t="s">
        <v>14</v>
      </c>
      <c r="H4" s="103"/>
      <c r="I4" s="102" t="s">
        <v>15</v>
      </c>
      <c r="J4" s="103"/>
      <c r="K4" s="102" t="s">
        <v>16</v>
      </c>
      <c r="L4" s="103"/>
      <c r="M4" s="104" t="s">
        <v>17</v>
      </c>
      <c r="N4" s="46"/>
      <c r="O4" s="46"/>
      <c r="P4" s="47"/>
      <c r="Q4" s="47"/>
      <c r="R4" s="48"/>
      <c r="S4" s="48"/>
      <c r="T4" s="49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</row>
    <row r="5" spans="1:147" s="43" customFormat="1" ht="18" customHeight="1">
      <c r="A5" s="105"/>
      <c r="B5" s="105"/>
      <c r="C5" s="105"/>
      <c r="D5" s="80"/>
      <c r="E5" s="44" t="s">
        <v>18</v>
      </c>
      <c r="F5" s="44" t="s">
        <v>19</v>
      </c>
      <c r="G5" s="44" t="s">
        <v>18</v>
      </c>
      <c r="H5" s="44" t="s">
        <v>19</v>
      </c>
      <c r="I5" s="44" t="s">
        <v>18</v>
      </c>
      <c r="J5" s="44" t="s">
        <v>19</v>
      </c>
      <c r="K5" s="44" t="s">
        <v>18</v>
      </c>
      <c r="L5" s="44" t="s">
        <v>19</v>
      </c>
      <c r="M5" s="105"/>
      <c r="N5" s="46"/>
      <c r="O5" s="46"/>
      <c r="P5" s="47"/>
      <c r="Q5" s="47"/>
      <c r="R5" s="48"/>
      <c r="S5" s="48"/>
      <c r="T5" s="49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</row>
    <row r="6" spans="1:147" s="57" customFormat="1" ht="18" customHeight="1">
      <c r="A6" s="106" t="s">
        <v>23</v>
      </c>
      <c r="B6" s="108" t="s">
        <v>20</v>
      </c>
      <c r="C6" s="109" t="s">
        <v>1</v>
      </c>
      <c r="D6" s="110">
        <v>1000</v>
      </c>
      <c r="E6" s="101">
        <v>480</v>
      </c>
      <c r="F6" s="101">
        <f>D6*E6</f>
        <v>480000</v>
      </c>
      <c r="G6" s="101"/>
      <c r="H6" s="101"/>
      <c r="I6" s="101"/>
      <c r="J6" s="101"/>
      <c r="K6" s="101">
        <f>E6+G6+I6</f>
        <v>480</v>
      </c>
      <c r="L6" s="101">
        <f>F6+H6+J6</f>
        <v>480000</v>
      </c>
      <c r="M6" s="100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</row>
    <row r="7" spans="1:147" s="57" customFormat="1" ht="18" customHeight="1">
      <c r="A7" s="107"/>
      <c r="B7" s="108"/>
      <c r="C7" s="109"/>
      <c r="D7" s="111"/>
      <c r="E7" s="101"/>
      <c r="F7" s="101"/>
      <c r="G7" s="101"/>
      <c r="H7" s="101"/>
      <c r="I7" s="101"/>
      <c r="J7" s="101"/>
      <c r="K7" s="101"/>
      <c r="L7" s="101"/>
      <c r="M7" s="100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</row>
    <row r="8" spans="1:147" s="57" customFormat="1" ht="18" customHeight="1">
      <c r="A8" s="58" t="s">
        <v>24</v>
      </c>
      <c r="B8" s="53" t="s">
        <v>21</v>
      </c>
      <c r="C8" s="52" t="s">
        <v>22</v>
      </c>
      <c r="D8" s="59">
        <v>500</v>
      </c>
      <c r="E8" s="54">
        <v>600</v>
      </c>
      <c r="F8" s="54">
        <f>D8*E8</f>
        <v>300000</v>
      </c>
      <c r="G8" s="54"/>
      <c r="H8" s="54"/>
      <c r="I8" s="54"/>
      <c r="J8" s="54"/>
      <c r="K8" s="54">
        <f aca="true" t="shared" si="0" ref="K8:L15">E8+G8+I8</f>
        <v>600</v>
      </c>
      <c r="L8" s="54">
        <f t="shared" si="0"/>
        <v>300000</v>
      </c>
      <c r="M8" s="54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</row>
    <row r="9" spans="1:147" s="57" customFormat="1" ht="18" customHeight="1">
      <c r="A9" s="58" t="s">
        <v>25</v>
      </c>
      <c r="B9" s="53" t="s">
        <v>26</v>
      </c>
      <c r="C9" s="52" t="s">
        <v>27</v>
      </c>
      <c r="D9" s="59">
        <v>70</v>
      </c>
      <c r="E9" s="54">
        <v>600</v>
      </c>
      <c r="F9" s="54">
        <f>D9*E9</f>
        <v>42000</v>
      </c>
      <c r="G9" s="54"/>
      <c r="H9" s="54"/>
      <c r="I9" s="54"/>
      <c r="J9" s="54"/>
      <c r="K9" s="54">
        <f t="shared" si="0"/>
        <v>600</v>
      </c>
      <c r="L9" s="54">
        <f t="shared" si="0"/>
        <v>42000</v>
      </c>
      <c r="M9" s="54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</row>
    <row r="10" spans="1:147" s="57" customFormat="1" ht="18" customHeight="1">
      <c r="A10" s="53" t="s">
        <v>28</v>
      </c>
      <c r="B10" s="60" t="s">
        <v>29</v>
      </c>
      <c r="C10" s="53" t="s">
        <v>30</v>
      </c>
      <c r="D10" s="59">
        <v>2.9</v>
      </c>
      <c r="E10" s="54"/>
      <c r="F10" s="54">
        <f>D10*E10</f>
        <v>0</v>
      </c>
      <c r="G10" s="54">
        <v>87729</v>
      </c>
      <c r="H10" s="54">
        <f aca="true" t="shared" si="1" ref="H10:H15">D10*G10</f>
        <v>254414.1</v>
      </c>
      <c r="I10" s="54"/>
      <c r="J10" s="54"/>
      <c r="K10" s="54">
        <f t="shared" si="0"/>
        <v>87729</v>
      </c>
      <c r="L10" s="54">
        <f t="shared" si="0"/>
        <v>254414.1</v>
      </c>
      <c r="M10" s="54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</row>
    <row r="11" spans="1:147" s="57" customFormat="1" ht="18" customHeight="1">
      <c r="A11" s="53"/>
      <c r="B11" s="60" t="s">
        <v>31</v>
      </c>
      <c r="C11" s="53" t="s">
        <v>32</v>
      </c>
      <c r="D11" s="59">
        <v>1.5</v>
      </c>
      <c r="E11" s="54"/>
      <c r="F11" s="54"/>
      <c r="G11" s="54">
        <v>57820</v>
      </c>
      <c r="H11" s="54">
        <f t="shared" si="1"/>
        <v>86730</v>
      </c>
      <c r="I11" s="54"/>
      <c r="J11" s="54"/>
      <c r="K11" s="54">
        <f t="shared" si="0"/>
        <v>57820</v>
      </c>
      <c r="L11" s="54">
        <f t="shared" si="0"/>
        <v>86730</v>
      </c>
      <c r="M11" s="54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</row>
    <row r="12" spans="1:147" s="57" customFormat="1" ht="18" customHeight="1">
      <c r="A12" s="53"/>
      <c r="B12" s="60" t="s">
        <v>33</v>
      </c>
      <c r="C12" s="53" t="s">
        <v>32</v>
      </c>
      <c r="D12" s="59">
        <v>0.3</v>
      </c>
      <c r="E12" s="54"/>
      <c r="F12" s="54"/>
      <c r="G12" s="54">
        <v>57820</v>
      </c>
      <c r="H12" s="54">
        <f t="shared" si="1"/>
        <v>17346</v>
      </c>
      <c r="I12" s="54"/>
      <c r="J12" s="54"/>
      <c r="K12" s="54">
        <f t="shared" si="0"/>
        <v>57820</v>
      </c>
      <c r="L12" s="54">
        <f t="shared" si="0"/>
        <v>17346</v>
      </c>
      <c r="M12" s="54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</row>
    <row r="13" spans="1:147" s="57" customFormat="1" ht="18" customHeight="1">
      <c r="A13" s="53"/>
      <c r="B13" s="60" t="s">
        <v>34</v>
      </c>
      <c r="C13" s="53" t="s">
        <v>32</v>
      </c>
      <c r="D13" s="61">
        <v>0.285</v>
      </c>
      <c r="E13" s="54"/>
      <c r="F13" s="54"/>
      <c r="G13" s="54">
        <v>57820</v>
      </c>
      <c r="H13" s="54">
        <f t="shared" si="1"/>
        <v>16478.699999999997</v>
      </c>
      <c r="I13" s="54"/>
      <c r="J13" s="54"/>
      <c r="K13" s="54">
        <f t="shared" si="0"/>
        <v>57820</v>
      </c>
      <c r="L13" s="54">
        <f t="shared" si="0"/>
        <v>16478.699999999997</v>
      </c>
      <c r="M13" s="5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</row>
    <row r="14" spans="1:147" s="57" customFormat="1" ht="18" customHeight="1">
      <c r="A14" s="53"/>
      <c r="B14" s="60" t="s">
        <v>35</v>
      </c>
      <c r="C14" s="53" t="s">
        <v>32</v>
      </c>
      <c r="D14" s="59">
        <v>0.5</v>
      </c>
      <c r="E14" s="54"/>
      <c r="F14" s="54"/>
      <c r="G14" s="54">
        <v>57820</v>
      </c>
      <c r="H14" s="54">
        <f t="shared" si="1"/>
        <v>28910</v>
      </c>
      <c r="I14" s="54"/>
      <c r="J14" s="54"/>
      <c r="K14" s="54">
        <f t="shared" si="0"/>
        <v>57820</v>
      </c>
      <c r="L14" s="54">
        <f t="shared" si="0"/>
        <v>28910</v>
      </c>
      <c r="M14" s="54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</row>
    <row r="15" spans="1:147" s="57" customFormat="1" ht="18" customHeight="1">
      <c r="A15" s="62"/>
      <c r="B15" s="53" t="s">
        <v>36</v>
      </c>
      <c r="C15" s="53" t="s">
        <v>32</v>
      </c>
      <c r="D15" s="59">
        <v>0.9</v>
      </c>
      <c r="E15" s="54"/>
      <c r="F15" s="54"/>
      <c r="G15" s="54">
        <v>77223</v>
      </c>
      <c r="H15" s="54">
        <f t="shared" si="1"/>
        <v>69500.7</v>
      </c>
      <c r="I15" s="54"/>
      <c r="J15" s="54"/>
      <c r="K15" s="54">
        <f t="shared" si="0"/>
        <v>77223</v>
      </c>
      <c r="L15" s="54">
        <f t="shared" si="0"/>
        <v>69500.7</v>
      </c>
      <c r="M15" s="5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</row>
    <row r="16" spans="1:147" s="68" customFormat="1" ht="18" customHeight="1">
      <c r="A16" s="63" t="s">
        <v>37</v>
      </c>
      <c r="B16" s="64"/>
      <c r="C16" s="63"/>
      <c r="D16" s="65"/>
      <c r="E16" s="65"/>
      <c r="F16" s="65">
        <f>SUM(F6:F15)</f>
        <v>822000</v>
      </c>
      <c r="G16" s="65"/>
      <c r="H16" s="65">
        <f>SUM(H6:H15)</f>
        <v>473379.5</v>
      </c>
      <c r="I16" s="65"/>
      <c r="J16" s="65">
        <f>SUM(J6:J15)</f>
        <v>0</v>
      </c>
      <c r="K16" s="65"/>
      <c r="L16" s="65">
        <f>SUM(L6:L15)</f>
        <v>1295379.5</v>
      </c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</row>
    <row r="17" spans="1:147" s="7" customFormat="1" ht="20.25" customHeight="1">
      <c r="A17" s="9"/>
      <c r="F17" s="8"/>
      <c r="H17" s="8"/>
      <c r="J17" s="8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</row>
    <row r="18" spans="1:147" s="7" customFormat="1" ht="20.25" customHeight="1">
      <c r="A18" s="6" t="s">
        <v>5</v>
      </c>
      <c r="F18" s="8"/>
      <c r="H18" s="8"/>
      <c r="J18" s="8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</row>
    <row r="19" spans="1:147" s="7" customFormat="1" ht="20.25" customHeight="1">
      <c r="A19" s="9" t="s">
        <v>8</v>
      </c>
      <c r="F19" s="8"/>
      <c r="H19" s="8"/>
      <c r="J19" s="8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</row>
    <row r="20" spans="1:147" s="7" customFormat="1" ht="20.25" customHeight="1">
      <c r="A20" s="9" t="s">
        <v>38</v>
      </c>
      <c r="F20" s="8"/>
      <c r="H20" s="8"/>
      <c r="J20" s="8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</row>
    <row r="21" spans="1:147" s="7" customFormat="1" ht="20.25" customHeight="1">
      <c r="A21" s="9" t="s">
        <v>39</v>
      </c>
      <c r="F21" s="8"/>
      <c r="H21" s="8"/>
      <c r="J21" s="8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</row>
    <row r="22" spans="1:147" s="7" customFormat="1" ht="20.25" customHeight="1">
      <c r="A22" s="9" t="s">
        <v>40</v>
      </c>
      <c r="F22" s="8"/>
      <c r="H22" s="8"/>
      <c r="J22" s="8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</row>
    <row r="23" spans="6:147" s="7" customFormat="1" ht="20.25" customHeight="1">
      <c r="F23" s="8"/>
      <c r="H23" s="8"/>
      <c r="J23" s="8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</row>
    <row r="24" spans="1:147" s="7" customFormat="1" ht="20.25" customHeight="1">
      <c r="A24" s="10" t="s">
        <v>6</v>
      </c>
      <c r="F24" s="8"/>
      <c r="H24" s="8"/>
      <c r="J24" s="8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</row>
    <row r="25" spans="1:147" s="7" customFormat="1" ht="20.25" customHeight="1">
      <c r="A25" s="11" t="s">
        <v>2</v>
      </c>
      <c r="F25" s="8"/>
      <c r="H25" s="8"/>
      <c r="J25" s="8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</row>
    <row r="26" spans="1:11" ht="20.25" customHeight="1">
      <c r="A26" s="11" t="s">
        <v>3</v>
      </c>
      <c r="B26" s="1"/>
      <c r="C26" s="1"/>
      <c r="D26" s="1"/>
      <c r="E26" s="1"/>
      <c r="F26" s="3"/>
      <c r="G26" s="1"/>
      <c r="H26" s="3"/>
      <c r="I26" s="1"/>
      <c r="J26" s="3"/>
      <c r="K26" s="1"/>
    </row>
    <row r="27" ht="20.25" customHeight="1">
      <c r="A27" s="9" t="s">
        <v>4</v>
      </c>
    </row>
    <row r="28" ht="13.5">
      <c r="A28" s="9"/>
    </row>
    <row r="29" ht="13.5"/>
    <row r="30" ht="13.5"/>
    <row r="31" ht="13.5"/>
    <row r="32" ht="13.5"/>
    <row r="33" spans="1:13" ht="28.5" customHeight="1">
      <c r="A33" s="77" t="s">
        <v>41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2" ht="25.5">
      <c r="A34" s="78" t="s">
        <v>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4"/>
    </row>
    <row r="35" spans="1:13" ht="18" customHeight="1">
      <c r="A35" s="40" t="s">
        <v>42</v>
      </c>
      <c r="B35" s="40"/>
      <c r="C35" s="41"/>
      <c r="D35" s="37"/>
      <c r="E35" s="38"/>
      <c r="F35" s="38"/>
      <c r="G35" s="38"/>
      <c r="H35" s="38"/>
      <c r="I35" s="39"/>
      <c r="J35" s="39"/>
      <c r="K35" s="39"/>
      <c r="L35" s="39"/>
      <c r="M35" s="42" t="s">
        <v>43</v>
      </c>
    </row>
    <row r="36" spans="1:147" s="43" customFormat="1" ht="18" customHeight="1">
      <c r="A36" s="104" t="s">
        <v>10</v>
      </c>
      <c r="B36" s="104" t="s">
        <v>11</v>
      </c>
      <c r="C36" s="104" t="s">
        <v>7</v>
      </c>
      <c r="D36" s="79" t="s">
        <v>12</v>
      </c>
      <c r="E36" s="102" t="s">
        <v>13</v>
      </c>
      <c r="F36" s="103"/>
      <c r="G36" s="102" t="s">
        <v>14</v>
      </c>
      <c r="H36" s="103"/>
      <c r="I36" s="102" t="s">
        <v>15</v>
      </c>
      <c r="J36" s="103"/>
      <c r="K36" s="102" t="s">
        <v>16</v>
      </c>
      <c r="L36" s="103"/>
      <c r="M36" s="104" t="s">
        <v>17</v>
      </c>
      <c r="N36" s="46"/>
      <c r="O36" s="46"/>
      <c r="P36" s="47"/>
      <c r="Q36" s="47"/>
      <c r="R36" s="48"/>
      <c r="S36" s="48"/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</row>
    <row r="37" spans="1:147" s="43" customFormat="1" ht="18" customHeight="1">
      <c r="A37" s="105"/>
      <c r="B37" s="105"/>
      <c r="C37" s="105"/>
      <c r="D37" s="80"/>
      <c r="E37" s="44" t="s">
        <v>18</v>
      </c>
      <c r="F37" s="44" t="s">
        <v>19</v>
      </c>
      <c r="G37" s="44" t="s">
        <v>18</v>
      </c>
      <c r="H37" s="44" t="s">
        <v>19</v>
      </c>
      <c r="I37" s="44" t="s">
        <v>18</v>
      </c>
      <c r="J37" s="44" t="s">
        <v>19</v>
      </c>
      <c r="K37" s="44" t="s">
        <v>18</v>
      </c>
      <c r="L37" s="44" t="s">
        <v>19</v>
      </c>
      <c r="M37" s="105"/>
      <c r="N37" s="46"/>
      <c r="O37" s="46"/>
      <c r="P37" s="47"/>
      <c r="Q37" s="47"/>
      <c r="R37" s="48"/>
      <c r="S37" s="48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</row>
    <row r="38" spans="1:147" s="57" customFormat="1" ht="18" customHeight="1">
      <c r="A38" s="106" t="s">
        <v>23</v>
      </c>
      <c r="B38" s="108" t="s">
        <v>20</v>
      </c>
      <c r="C38" s="109" t="s">
        <v>1</v>
      </c>
      <c r="D38" s="110">
        <v>1000</v>
      </c>
      <c r="E38" s="101">
        <v>480</v>
      </c>
      <c r="F38" s="101">
        <f>D38*E38</f>
        <v>480000</v>
      </c>
      <c r="G38" s="101"/>
      <c r="H38" s="101"/>
      <c r="I38" s="101"/>
      <c r="J38" s="101"/>
      <c r="K38" s="101">
        <f>E38+G38+I38</f>
        <v>480</v>
      </c>
      <c r="L38" s="101">
        <f>F38+H38+J38</f>
        <v>480000</v>
      </c>
      <c r="M38" s="100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</row>
    <row r="39" spans="1:147" s="57" customFormat="1" ht="18" customHeight="1">
      <c r="A39" s="107"/>
      <c r="B39" s="108"/>
      <c r="C39" s="109"/>
      <c r="D39" s="111"/>
      <c r="E39" s="101"/>
      <c r="F39" s="101"/>
      <c r="G39" s="101"/>
      <c r="H39" s="101"/>
      <c r="I39" s="101"/>
      <c r="J39" s="101"/>
      <c r="K39" s="101"/>
      <c r="L39" s="101"/>
      <c r="M39" s="100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</row>
    <row r="40" spans="1:147" s="57" customFormat="1" ht="18" customHeight="1">
      <c r="A40" s="58" t="s">
        <v>24</v>
      </c>
      <c r="B40" s="53" t="s">
        <v>21</v>
      </c>
      <c r="C40" s="52" t="s">
        <v>22</v>
      </c>
      <c r="D40" s="59">
        <v>660</v>
      </c>
      <c r="E40" s="54">
        <v>600</v>
      </c>
      <c r="F40" s="54">
        <f>D40*E40</f>
        <v>396000</v>
      </c>
      <c r="G40" s="54"/>
      <c r="H40" s="54"/>
      <c r="I40" s="54"/>
      <c r="J40" s="54"/>
      <c r="K40" s="54">
        <f aca="true" t="shared" si="2" ref="K40:K47">E40+G40+I40</f>
        <v>600</v>
      </c>
      <c r="L40" s="54">
        <f aca="true" t="shared" si="3" ref="L40:L47">F40+H40+J40</f>
        <v>396000</v>
      </c>
      <c r="M40" s="54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</row>
    <row r="41" spans="1:147" s="57" customFormat="1" ht="18" customHeight="1">
      <c r="A41" s="58" t="s">
        <v>25</v>
      </c>
      <c r="B41" s="53" t="s">
        <v>26</v>
      </c>
      <c r="C41" s="52" t="s">
        <v>27</v>
      </c>
      <c r="D41" s="59">
        <v>38</v>
      </c>
      <c r="E41" s="54">
        <v>600</v>
      </c>
      <c r="F41" s="54">
        <f>D41*E41</f>
        <v>22800</v>
      </c>
      <c r="G41" s="54"/>
      <c r="H41" s="54"/>
      <c r="I41" s="54"/>
      <c r="J41" s="54"/>
      <c r="K41" s="54">
        <f t="shared" si="2"/>
        <v>600</v>
      </c>
      <c r="L41" s="54">
        <f t="shared" si="3"/>
        <v>22800</v>
      </c>
      <c r="M41" s="5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</row>
    <row r="42" spans="1:147" s="57" customFormat="1" ht="18" customHeight="1">
      <c r="A42" s="53" t="s">
        <v>28</v>
      </c>
      <c r="B42" s="60" t="s">
        <v>29</v>
      </c>
      <c r="C42" s="53" t="s">
        <v>30</v>
      </c>
      <c r="D42" s="59">
        <v>2.5</v>
      </c>
      <c r="E42" s="54"/>
      <c r="F42" s="54">
        <f>D42*E42</f>
        <v>0</v>
      </c>
      <c r="G42" s="54">
        <v>87729</v>
      </c>
      <c r="H42" s="54">
        <f aca="true" t="shared" si="4" ref="H42:H47">D42*G42</f>
        <v>219322.5</v>
      </c>
      <c r="I42" s="54"/>
      <c r="J42" s="54"/>
      <c r="K42" s="54">
        <f t="shared" si="2"/>
        <v>87729</v>
      </c>
      <c r="L42" s="54">
        <f t="shared" si="3"/>
        <v>219322.5</v>
      </c>
      <c r="M42" s="54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</row>
    <row r="43" spans="1:147" s="57" customFormat="1" ht="18" customHeight="1">
      <c r="A43" s="53"/>
      <c r="B43" s="60" t="s">
        <v>31</v>
      </c>
      <c r="C43" s="53" t="s">
        <v>32</v>
      </c>
      <c r="D43" s="59">
        <v>1.3</v>
      </c>
      <c r="E43" s="54"/>
      <c r="F43" s="54"/>
      <c r="G43" s="54">
        <v>57820</v>
      </c>
      <c r="H43" s="54">
        <f t="shared" si="4"/>
        <v>75166</v>
      </c>
      <c r="I43" s="54"/>
      <c r="J43" s="54"/>
      <c r="K43" s="54">
        <f t="shared" si="2"/>
        <v>57820</v>
      </c>
      <c r="L43" s="54">
        <f t="shared" si="3"/>
        <v>75166</v>
      </c>
      <c r="M43" s="54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</row>
    <row r="44" spans="1:147" s="57" customFormat="1" ht="18" customHeight="1">
      <c r="A44" s="53"/>
      <c r="B44" s="60" t="s">
        <v>33</v>
      </c>
      <c r="C44" s="53" t="s">
        <v>32</v>
      </c>
      <c r="D44" s="59">
        <v>0.15</v>
      </c>
      <c r="E44" s="54"/>
      <c r="F44" s="54"/>
      <c r="G44" s="54">
        <v>57820</v>
      </c>
      <c r="H44" s="54">
        <f t="shared" si="4"/>
        <v>8673</v>
      </c>
      <c r="I44" s="54"/>
      <c r="J44" s="54"/>
      <c r="K44" s="54">
        <f t="shared" si="2"/>
        <v>57820</v>
      </c>
      <c r="L44" s="54">
        <f t="shared" si="3"/>
        <v>8673</v>
      </c>
      <c r="M44" s="54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</row>
    <row r="45" spans="1:147" s="57" customFormat="1" ht="18" customHeight="1">
      <c r="A45" s="53"/>
      <c r="B45" s="60" t="s">
        <v>34</v>
      </c>
      <c r="C45" s="53" t="s">
        <v>32</v>
      </c>
      <c r="D45" s="61">
        <v>0.349</v>
      </c>
      <c r="E45" s="54"/>
      <c r="F45" s="54"/>
      <c r="G45" s="54">
        <v>57820</v>
      </c>
      <c r="H45" s="54">
        <f t="shared" si="4"/>
        <v>20179.18</v>
      </c>
      <c r="I45" s="54"/>
      <c r="J45" s="54"/>
      <c r="K45" s="54">
        <f t="shared" si="2"/>
        <v>57820</v>
      </c>
      <c r="L45" s="54">
        <f t="shared" si="3"/>
        <v>20179.18</v>
      </c>
      <c r="M45" s="54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</row>
    <row r="46" spans="1:147" s="57" customFormat="1" ht="18" customHeight="1">
      <c r="A46" s="53"/>
      <c r="B46" s="60" t="s">
        <v>35</v>
      </c>
      <c r="C46" s="53" t="s">
        <v>32</v>
      </c>
      <c r="D46" s="59">
        <v>0.5</v>
      </c>
      <c r="E46" s="54"/>
      <c r="F46" s="54"/>
      <c r="G46" s="54">
        <v>57820</v>
      </c>
      <c r="H46" s="54">
        <f t="shared" si="4"/>
        <v>28910</v>
      </c>
      <c r="I46" s="54"/>
      <c r="J46" s="54"/>
      <c r="K46" s="54">
        <f t="shared" si="2"/>
        <v>57820</v>
      </c>
      <c r="L46" s="54">
        <f t="shared" si="3"/>
        <v>28910</v>
      </c>
      <c r="M46" s="54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</row>
    <row r="47" spans="1:147" s="57" customFormat="1" ht="18" customHeight="1">
      <c r="A47" s="62"/>
      <c r="B47" s="53" t="s">
        <v>36</v>
      </c>
      <c r="C47" s="53" t="s">
        <v>32</v>
      </c>
      <c r="D47" s="59">
        <v>0.45</v>
      </c>
      <c r="E47" s="54"/>
      <c r="F47" s="54"/>
      <c r="G47" s="54">
        <v>77223</v>
      </c>
      <c r="H47" s="54">
        <f t="shared" si="4"/>
        <v>34750.35</v>
      </c>
      <c r="I47" s="54"/>
      <c r="J47" s="54"/>
      <c r="K47" s="54">
        <f t="shared" si="2"/>
        <v>77223</v>
      </c>
      <c r="L47" s="54">
        <f t="shared" si="3"/>
        <v>34750.35</v>
      </c>
      <c r="M47" s="5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</row>
    <row r="48" spans="1:147" s="68" customFormat="1" ht="18" customHeight="1">
      <c r="A48" s="63" t="s">
        <v>37</v>
      </c>
      <c r="B48" s="64"/>
      <c r="C48" s="63"/>
      <c r="D48" s="65"/>
      <c r="E48" s="65"/>
      <c r="F48" s="65">
        <f>SUM(F38:F47)</f>
        <v>898800</v>
      </c>
      <c r="G48" s="65"/>
      <c r="H48" s="65">
        <f>SUM(H38:H47)</f>
        <v>387001.02999999997</v>
      </c>
      <c r="I48" s="65"/>
      <c r="J48" s="65">
        <f>SUM(J38:J47)</f>
        <v>0</v>
      </c>
      <c r="K48" s="65"/>
      <c r="L48" s="65">
        <f>SUM(L38:L47)</f>
        <v>1285801.03</v>
      </c>
      <c r="M48" s="66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</row>
    <row r="49" spans="1:147" s="7" customFormat="1" ht="20.25" customHeight="1">
      <c r="A49" s="9"/>
      <c r="F49" s="8"/>
      <c r="H49" s="8"/>
      <c r="J49" s="8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</row>
    <row r="50" spans="1:147" s="7" customFormat="1" ht="20.25" customHeight="1">
      <c r="A50" s="6" t="s">
        <v>5</v>
      </c>
      <c r="F50" s="8"/>
      <c r="H50" s="8"/>
      <c r="J50" s="8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</row>
    <row r="51" spans="1:147" s="7" customFormat="1" ht="20.25" customHeight="1">
      <c r="A51" s="9" t="s">
        <v>8</v>
      </c>
      <c r="F51" s="8"/>
      <c r="H51" s="8"/>
      <c r="J51" s="8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</row>
    <row r="52" spans="1:147" s="7" customFormat="1" ht="20.25" customHeight="1">
      <c r="A52" s="9" t="s">
        <v>38</v>
      </c>
      <c r="F52" s="8"/>
      <c r="H52" s="8"/>
      <c r="J52" s="8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</row>
    <row r="53" spans="1:147" s="7" customFormat="1" ht="20.25" customHeight="1">
      <c r="A53" s="9" t="s">
        <v>39</v>
      </c>
      <c r="F53" s="8"/>
      <c r="H53" s="8"/>
      <c r="J53" s="8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</row>
    <row r="54" spans="1:147" s="7" customFormat="1" ht="20.25" customHeight="1">
      <c r="A54" s="9" t="s">
        <v>40</v>
      </c>
      <c r="F54" s="8"/>
      <c r="H54" s="8"/>
      <c r="J54" s="8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</row>
    <row r="55" spans="6:147" s="7" customFormat="1" ht="20.25" customHeight="1">
      <c r="F55" s="8"/>
      <c r="H55" s="8"/>
      <c r="J55" s="8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</row>
    <row r="56" spans="1:147" s="7" customFormat="1" ht="20.25" customHeight="1">
      <c r="A56" s="10" t="s">
        <v>6</v>
      </c>
      <c r="F56" s="8"/>
      <c r="H56" s="8"/>
      <c r="J56" s="8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</row>
    <row r="57" spans="1:147" s="7" customFormat="1" ht="20.25" customHeight="1">
      <c r="A57" s="11" t="s">
        <v>2</v>
      </c>
      <c r="F57" s="8"/>
      <c r="H57" s="8"/>
      <c r="J57" s="8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</row>
    <row r="58" spans="1:11" ht="20.25" customHeight="1">
      <c r="A58" s="11" t="s">
        <v>3</v>
      </c>
      <c r="B58" s="1"/>
      <c r="C58" s="1"/>
      <c r="D58" s="1"/>
      <c r="E58" s="1"/>
      <c r="F58" s="3"/>
      <c r="G58" s="1"/>
      <c r="H58" s="3"/>
      <c r="I58" s="1"/>
      <c r="J58" s="3"/>
      <c r="K58" s="1"/>
    </row>
    <row r="59" ht="20.25" customHeight="1">
      <c r="A59" s="9" t="s">
        <v>4</v>
      </c>
    </row>
    <row r="60" ht="13.5">
      <c r="A60" s="9"/>
    </row>
    <row r="61" ht="13.5"/>
    <row r="62" ht="13.5"/>
    <row r="63" ht="13.5"/>
    <row r="64" ht="13.5"/>
    <row r="65" spans="1:13" ht="28.5" customHeight="1">
      <c r="A65" s="77" t="s">
        <v>41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2" ht="25.5">
      <c r="A66" s="78" t="s">
        <v>0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4"/>
    </row>
    <row r="67" spans="1:13" ht="18" customHeight="1">
      <c r="A67" s="40" t="s">
        <v>85</v>
      </c>
      <c r="B67" s="40"/>
      <c r="C67" s="41"/>
      <c r="D67" s="37"/>
      <c r="E67" s="38"/>
      <c r="F67" s="38"/>
      <c r="G67" s="38"/>
      <c r="H67" s="38"/>
      <c r="I67" s="39"/>
      <c r="J67" s="39"/>
      <c r="K67" s="39"/>
      <c r="L67" s="39"/>
      <c r="M67" s="42" t="s">
        <v>43</v>
      </c>
    </row>
    <row r="68" spans="1:147" s="43" customFormat="1" ht="18" customHeight="1">
      <c r="A68" s="104" t="s">
        <v>10</v>
      </c>
      <c r="B68" s="104" t="s">
        <v>11</v>
      </c>
      <c r="C68" s="104" t="s">
        <v>7</v>
      </c>
      <c r="D68" s="79" t="s">
        <v>12</v>
      </c>
      <c r="E68" s="102" t="s">
        <v>13</v>
      </c>
      <c r="F68" s="103"/>
      <c r="G68" s="102" t="s">
        <v>14</v>
      </c>
      <c r="H68" s="103"/>
      <c r="I68" s="102" t="s">
        <v>15</v>
      </c>
      <c r="J68" s="103"/>
      <c r="K68" s="102" t="s">
        <v>16</v>
      </c>
      <c r="L68" s="103"/>
      <c r="M68" s="104" t="s">
        <v>17</v>
      </c>
      <c r="N68" s="46"/>
      <c r="O68" s="46"/>
      <c r="P68" s="47"/>
      <c r="Q68" s="47"/>
      <c r="R68" s="48"/>
      <c r="S68" s="48"/>
      <c r="T68" s="49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</row>
    <row r="69" spans="1:147" s="43" customFormat="1" ht="18" customHeight="1">
      <c r="A69" s="105"/>
      <c r="B69" s="105"/>
      <c r="C69" s="105"/>
      <c r="D69" s="80"/>
      <c r="E69" s="44" t="s">
        <v>18</v>
      </c>
      <c r="F69" s="44" t="s">
        <v>19</v>
      </c>
      <c r="G69" s="44" t="s">
        <v>18</v>
      </c>
      <c r="H69" s="44" t="s">
        <v>19</v>
      </c>
      <c r="I69" s="44" t="s">
        <v>18</v>
      </c>
      <c r="J69" s="44" t="s">
        <v>19</v>
      </c>
      <c r="K69" s="44" t="s">
        <v>18</v>
      </c>
      <c r="L69" s="44" t="s">
        <v>19</v>
      </c>
      <c r="M69" s="105"/>
      <c r="N69" s="46"/>
      <c r="O69" s="46"/>
      <c r="P69" s="47"/>
      <c r="Q69" s="47"/>
      <c r="R69" s="48"/>
      <c r="S69" s="48"/>
      <c r="T69" s="49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</row>
    <row r="70" spans="1:147" s="57" customFormat="1" ht="18" customHeight="1">
      <c r="A70" s="106" t="s">
        <v>23</v>
      </c>
      <c r="B70" s="108" t="s">
        <v>20</v>
      </c>
      <c r="C70" s="109" t="s">
        <v>1</v>
      </c>
      <c r="D70" s="110">
        <v>1000</v>
      </c>
      <c r="E70" s="101">
        <v>480</v>
      </c>
      <c r="F70" s="101">
        <f>D70*E70</f>
        <v>480000</v>
      </c>
      <c r="G70" s="101"/>
      <c r="H70" s="101"/>
      <c r="I70" s="101"/>
      <c r="J70" s="101"/>
      <c r="K70" s="101">
        <f>E70+G70+I70</f>
        <v>480</v>
      </c>
      <c r="L70" s="101">
        <f>F70+H70+J70</f>
        <v>480000</v>
      </c>
      <c r="M70" s="100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</row>
    <row r="71" spans="1:147" s="57" customFormat="1" ht="18" customHeight="1">
      <c r="A71" s="107"/>
      <c r="B71" s="108"/>
      <c r="C71" s="109"/>
      <c r="D71" s="111"/>
      <c r="E71" s="101"/>
      <c r="F71" s="101"/>
      <c r="G71" s="101"/>
      <c r="H71" s="101"/>
      <c r="I71" s="101"/>
      <c r="J71" s="101"/>
      <c r="K71" s="101"/>
      <c r="L71" s="101"/>
      <c r="M71" s="100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</row>
    <row r="72" spans="1:147" s="57" customFormat="1" ht="18" customHeight="1">
      <c r="A72" s="58" t="s">
        <v>24</v>
      </c>
      <c r="B72" s="53" t="s">
        <v>21</v>
      </c>
      <c r="C72" s="52" t="s">
        <v>22</v>
      </c>
      <c r="D72" s="59">
        <v>500</v>
      </c>
      <c r="E72" s="54">
        <v>600</v>
      </c>
      <c r="F72" s="54">
        <f>D72*E72</f>
        <v>300000</v>
      </c>
      <c r="G72" s="54"/>
      <c r="H72" s="54"/>
      <c r="I72" s="54"/>
      <c r="J72" s="54"/>
      <c r="K72" s="54">
        <f aca="true" t="shared" si="5" ref="K72:K79">E72+G72+I72</f>
        <v>600</v>
      </c>
      <c r="L72" s="54">
        <f aca="true" t="shared" si="6" ref="L72:L79">F72+H72+J72</f>
        <v>300000</v>
      </c>
      <c r="M72" s="54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</row>
    <row r="73" spans="1:147" s="57" customFormat="1" ht="18" customHeight="1">
      <c r="A73" s="58" t="s">
        <v>25</v>
      </c>
      <c r="B73" s="53" t="s">
        <v>26</v>
      </c>
      <c r="C73" s="52" t="s">
        <v>27</v>
      </c>
      <c r="D73" s="59">
        <v>70</v>
      </c>
      <c r="E73" s="54">
        <v>600</v>
      </c>
      <c r="F73" s="54">
        <f>D73*E73</f>
        <v>42000</v>
      </c>
      <c r="G73" s="54"/>
      <c r="H73" s="54"/>
      <c r="I73" s="54"/>
      <c r="J73" s="54"/>
      <c r="K73" s="54">
        <f t="shared" si="5"/>
        <v>600</v>
      </c>
      <c r="L73" s="54">
        <f t="shared" si="6"/>
        <v>42000</v>
      </c>
      <c r="M73" s="54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</row>
    <row r="74" spans="1:147" s="57" customFormat="1" ht="18" customHeight="1">
      <c r="A74" s="53" t="s">
        <v>28</v>
      </c>
      <c r="B74" s="60" t="s">
        <v>29</v>
      </c>
      <c r="C74" s="53" t="s">
        <v>30</v>
      </c>
      <c r="D74" s="59"/>
      <c r="E74" s="54"/>
      <c r="F74" s="54">
        <f>D74*E74</f>
        <v>0</v>
      </c>
      <c r="G74" s="54">
        <v>87729</v>
      </c>
      <c r="H74" s="54">
        <f aca="true" t="shared" si="7" ref="H74:H79">D74*G74</f>
        <v>0</v>
      </c>
      <c r="I74" s="54"/>
      <c r="J74" s="54"/>
      <c r="K74" s="54">
        <f t="shared" si="5"/>
        <v>87729</v>
      </c>
      <c r="L74" s="54">
        <f t="shared" si="6"/>
        <v>0</v>
      </c>
      <c r="M74" s="54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</row>
    <row r="75" spans="1:147" s="57" customFormat="1" ht="18" customHeight="1">
      <c r="A75" s="53"/>
      <c r="B75" s="60" t="s">
        <v>31</v>
      </c>
      <c r="C75" s="53" t="s">
        <v>32</v>
      </c>
      <c r="D75" s="59"/>
      <c r="E75" s="54"/>
      <c r="F75" s="54"/>
      <c r="G75" s="54">
        <v>57820</v>
      </c>
      <c r="H75" s="54">
        <f t="shared" si="7"/>
        <v>0</v>
      </c>
      <c r="I75" s="54"/>
      <c r="J75" s="54"/>
      <c r="K75" s="54">
        <f t="shared" si="5"/>
        <v>57820</v>
      </c>
      <c r="L75" s="54">
        <f t="shared" si="6"/>
        <v>0</v>
      </c>
      <c r="M75" s="54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</row>
    <row r="76" spans="1:147" s="57" customFormat="1" ht="18" customHeight="1">
      <c r="A76" s="53"/>
      <c r="B76" s="60" t="s">
        <v>33</v>
      </c>
      <c r="C76" s="53" t="s">
        <v>32</v>
      </c>
      <c r="D76" s="59">
        <v>0.3</v>
      </c>
      <c r="E76" s="54"/>
      <c r="F76" s="54"/>
      <c r="G76" s="54">
        <v>57820</v>
      </c>
      <c r="H76" s="54">
        <f t="shared" si="7"/>
        <v>17346</v>
      </c>
      <c r="I76" s="54"/>
      <c r="J76" s="54"/>
      <c r="K76" s="54">
        <f t="shared" si="5"/>
        <v>57820</v>
      </c>
      <c r="L76" s="54">
        <f t="shared" si="6"/>
        <v>17346</v>
      </c>
      <c r="M76" s="54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</row>
    <row r="77" spans="1:147" s="57" customFormat="1" ht="18" customHeight="1">
      <c r="A77" s="53"/>
      <c r="B77" s="60" t="s">
        <v>34</v>
      </c>
      <c r="C77" s="53" t="s">
        <v>32</v>
      </c>
      <c r="D77" s="61">
        <v>0.285</v>
      </c>
      <c r="E77" s="54"/>
      <c r="F77" s="54"/>
      <c r="G77" s="54">
        <v>57820</v>
      </c>
      <c r="H77" s="54">
        <f t="shared" si="7"/>
        <v>16478.699999999997</v>
      </c>
      <c r="I77" s="54"/>
      <c r="J77" s="54"/>
      <c r="K77" s="54">
        <f t="shared" si="5"/>
        <v>57820</v>
      </c>
      <c r="L77" s="54">
        <f t="shared" si="6"/>
        <v>16478.699999999997</v>
      </c>
      <c r="M77" s="54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</row>
    <row r="78" spans="1:147" s="57" customFormat="1" ht="18" customHeight="1">
      <c r="A78" s="53"/>
      <c r="B78" s="60" t="s">
        <v>35</v>
      </c>
      <c r="C78" s="53" t="s">
        <v>32</v>
      </c>
      <c r="D78" s="59">
        <v>0.5</v>
      </c>
      <c r="E78" s="54"/>
      <c r="F78" s="54"/>
      <c r="G78" s="54">
        <v>57820</v>
      </c>
      <c r="H78" s="54">
        <f t="shared" si="7"/>
        <v>28910</v>
      </c>
      <c r="I78" s="54"/>
      <c r="J78" s="54"/>
      <c r="K78" s="54">
        <f t="shared" si="5"/>
        <v>57820</v>
      </c>
      <c r="L78" s="54">
        <f t="shared" si="6"/>
        <v>28910</v>
      </c>
      <c r="M78" s="54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</row>
    <row r="79" spans="1:147" s="57" customFormat="1" ht="18" customHeight="1">
      <c r="A79" s="62"/>
      <c r="B79" s="53" t="s">
        <v>36</v>
      </c>
      <c r="C79" s="53" t="s">
        <v>32</v>
      </c>
      <c r="D79" s="59">
        <v>0.9</v>
      </c>
      <c r="E79" s="54"/>
      <c r="F79" s="54"/>
      <c r="G79" s="54">
        <v>77223</v>
      </c>
      <c r="H79" s="54">
        <f t="shared" si="7"/>
        <v>69500.7</v>
      </c>
      <c r="I79" s="54"/>
      <c r="J79" s="54"/>
      <c r="K79" s="54">
        <f t="shared" si="5"/>
        <v>77223</v>
      </c>
      <c r="L79" s="54">
        <f t="shared" si="6"/>
        <v>69500.7</v>
      </c>
      <c r="M79" s="55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</row>
    <row r="80" spans="1:147" s="68" customFormat="1" ht="18" customHeight="1">
      <c r="A80" s="63" t="s">
        <v>37</v>
      </c>
      <c r="B80" s="64"/>
      <c r="C80" s="63"/>
      <c r="D80" s="65"/>
      <c r="E80" s="65"/>
      <c r="F80" s="65">
        <f>SUM(F70:F79)</f>
        <v>822000</v>
      </c>
      <c r="G80" s="65"/>
      <c r="H80" s="65">
        <f>SUM(H70:H79)</f>
        <v>132235.4</v>
      </c>
      <c r="I80" s="65"/>
      <c r="J80" s="65">
        <f>SUM(J70:J79)</f>
        <v>0</v>
      </c>
      <c r="K80" s="65"/>
      <c r="L80" s="65">
        <f>SUM(L70:L79)</f>
        <v>954235.3999999999</v>
      </c>
      <c r="M80" s="6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</row>
    <row r="81" spans="1:147" s="7" customFormat="1" ht="20.25" customHeight="1">
      <c r="A81" s="9"/>
      <c r="F81" s="8"/>
      <c r="H81" s="8"/>
      <c r="J81" s="8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</row>
    <row r="82" spans="1:147" s="7" customFormat="1" ht="20.25" customHeight="1">
      <c r="A82" s="6" t="s">
        <v>5</v>
      </c>
      <c r="F82" s="8"/>
      <c r="H82" s="8"/>
      <c r="J82" s="8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</row>
    <row r="83" spans="1:147" s="7" customFormat="1" ht="20.25" customHeight="1">
      <c r="A83" s="9" t="s">
        <v>8</v>
      </c>
      <c r="F83" s="8"/>
      <c r="H83" s="8"/>
      <c r="J83" s="8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</row>
    <row r="84" spans="1:147" s="7" customFormat="1" ht="20.25" customHeight="1">
      <c r="A84" s="9" t="s">
        <v>38</v>
      </c>
      <c r="F84" s="8"/>
      <c r="H84" s="8"/>
      <c r="J84" s="8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</row>
    <row r="85" spans="1:147" s="7" customFormat="1" ht="20.25" customHeight="1">
      <c r="A85" s="9" t="s">
        <v>39</v>
      </c>
      <c r="F85" s="8"/>
      <c r="H85" s="8"/>
      <c r="J85" s="8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</row>
    <row r="86" spans="1:147" s="7" customFormat="1" ht="20.25" customHeight="1">
      <c r="A86" s="9" t="s">
        <v>40</v>
      </c>
      <c r="F86" s="8"/>
      <c r="H86" s="8"/>
      <c r="J86" s="8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</row>
    <row r="87" spans="6:147" s="7" customFormat="1" ht="20.25" customHeight="1">
      <c r="F87" s="8"/>
      <c r="H87" s="8"/>
      <c r="J87" s="8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</row>
    <row r="88" spans="1:147" s="7" customFormat="1" ht="20.25" customHeight="1">
      <c r="A88" s="10" t="s">
        <v>6</v>
      </c>
      <c r="F88" s="8"/>
      <c r="H88" s="8"/>
      <c r="J88" s="8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</row>
    <row r="89" spans="1:147" s="7" customFormat="1" ht="20.25" customHeight="1">
      <c r="A89" s="11" t="s">
        <v>2</v>
      </c>
      <c r="F89" s="8"/>
      <c r="H89" s="8"/>
      <c r="J89" s="8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</row>
    <row r="90" spans="1:11" ht="20.25" customHeight="1">
      <c r="A90" s="11" t="s">
        <v>3</v>
      </c>
      <c r="B90" s="1"/>
      <c r="C90" s="1"/>
      <c r="D90" s="1"/>
      <c r="E90" s="1"/>
      <c r="F90" s="3"/>
      <c r="G90" s="1"/>
      <c r="H90" s="3"/>
      <c r="I90" s="1"/>
      <c r="J90" s="3"/>
      <c r="K90" s="1"/>
    </row>
    <row r="91" ht="20.25" customHeight="1">
      <c r="A91" s="9" t="s">
        <v>4</v>
      </c>
    </row>
    <row r="92" ht="13.5">
      <c r="A92" s="9"/>
    </row>
    <row r="93" ht="13.5"/>
    <row r="94" ht="13.5"/>
    <row r="95" ht="13.5"/>
    <row r="96" ht="13.5"/>
    <row r="97" spans="1:13" ht="28.5" customHeight="1">
      <c r="A97" s="77" t="s">
        <v>41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</row>
    <row r="98" spans="1:12" ht="25.5">
      <c r="A98" s="78" t="s">
        <v>0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4"/>
    </row>
    <row r="99" spans="1:13" ht="18" customHeight="1">
      <c r="A99" s="40" t="s">
        <v>86</v>
      </c>
      <c r="B99" s="40"/>
      <c r="C99" s="41"/>
      <c r="D99" s="37"/>
      <c r="E99" s="38"/>
      <c r="F99" s="38"/>
      <c r="G99" s="38"/>
      <c r="H99" s="38"/>
      <c r="I99" s="39"/>
      <c r="J99" s="39"/>
      <c r="K99" s="39"/>
      <c r="L99" s="39"/>
      <c r="M99" s="42" t="s">
        <v>43</v>
      </c>
    </row>
    <row r="100" spans="1:147" s="43" customFormat="1" ht="18" customHeight="1">
      <c r="A100" s="104" t="s">
        <v>10</v>
      </c>
      <c r="B100" s="104" t="s">
        <v>11</v>
      </c>
      <c r="C100" s="104" t="s">
        <v>7</v>
      </c>
      <c r="D100" s="79" t="s">
        <v>12</v>
      </c>
      <c r="E100" s="102" t="s">
        <v>13</v>
      </c>
      <c r="F100" s="103"/>
      <c r="G100" s="102" t="s">
        <v>14</v>
      </c>
      <c r="H100" s="103"/>
      <c r="I100" s="102" t="s">
        <v>15</v>
      </c>
      <c r="J100" s="103"/>
      <c r="K100" s="102" t="s">
        <v>16</v>
      </c>
      <c r="L100" s="103"/>
      <c r="M100" s="104" t="s">
        <v>17</v>
      </c>
      <c r="N100" s="46"/>
      <c r="O100" s="46"/>
      <c r="P100" s="47"/>
      <c r="Q100" s="47"/>
      <c r="R100" s="48"/>
      <c r="S100" s="48"/>
      <c r="T100" s="49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</row>
    <row r="101" spans="1:147" s="43" customFormat="1" ht="18" customHeight="1">
      <c r="A101" s="105"/>
      <c r="B101" s="105"/>
      <c r="C101" s="105"/>
      <c r="D101" s="80"/>
      <c r="E101" s="44" t="s">
        <v>18</v>
      </c>
      <c r="F101" s="44" t="s">
        <v>19</v>
      </c>
      <c r="G101" s="44" t="s">
        <v>18</v>
      </c>
      <c r="H101" s="44" t="s">
        <v>19</v>
      </c>
      <c r="I101" s="44" t="s">
        <v>18</v>
      </c>
      <c r="J101" s="44" t="s">
        <v>19</v>
      </c>
      <c r="K101" s="44" t="s">
        <v>18</v>
      </c>
      <c r="L101" s="44" t="s">
        <v>19</v>
      </c>
      <c r="M101" s="105"/>
      <c r="N101" s="46"/>
      <c r="O101" s="46"/>
      <c r="P101" s="47"/>
      <c r="Q101" s="47"/>
      <c r="R101" s="48"/>
      <c r="S101" s="48"/>
      <c r="T101" s="49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</row>
    <row r="102" spans="1:147" s="57" customFormat="1" ht="18" customHeight="1">
      <c r="A102" s="106" t="s">
        <v>23</v>
      </c>
      <c r="B102" s="108" t="s">
        <v>20</v>
      </c>
      <c r="C102" s="109" t="s">
        <v>1</v>
      </c>
      <c r="D102" s="110">
        <v>1000</v>
      </c>
      <c r="E102" s="101">
        <v>480</v>
      </c>
      <c r="F102" s="101">
        <f>D102*E102</f>
        <v>480000</v>
      </c>
      <c r="G102" s="101"/>
      <c r="H102" s="101"/>
      <c r="I102" s="101"/>
      <c r="J102" s="101"/>
      <c r="K102" s="101">
        <f>E102+G102+I102</f>
        <v>480</v>
      </c>
      <c r="L102" s="101">
        <f>F102+H102+J102</f>
        <v>480000</v>
      </c>
      <c r="M102" s="100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</row>
    <row r="103" spans="1:147" s="57" customFormat="1" ht="18" customHeight="1">
      <c r="A103" s="107"/>
      <c r="B103" s="108"/>
      <c r="C103" s="109"/>
      <c r="D103" s="111"/>
      <c r="E103" s="101"/>
      <c r="F103" s="101"/>
      <c r="G103" s="101"/>
      <c r="H103" s="101"/>
      <c r="I103" s="101"/>
      <c r="J103" s="101"/>
      <c r="K103" s="101"/>
      <c r="L103" s="101"/>
      <c r="M103" s="100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</row>
    <row r="104" spans="1:147" s="57" customFormat="1" ht="18" customHeight="1">
      <c r="A104" s="58" t="s">
        <v>24</v>
      </c>
      <c r="B104" s="53" t="s">
        <v>21</v>
      </c>
      <c r="C104" s="52" t="s">
        <v>22</v>
      </c>
      <c r="D104" s="59">
        <v>750</v>
      </c>
      <c r="E104" s="54">
        <v>600</v>
      </c>
      <c r="F104" s="54">
        <f>D104*E104</f>
        <v>450000</v>
      </c>
      <c r="G104" s="54"/>
      <c r="H104" s="54"/>
      <c r="I104" s="54"/>
      <c r="J104" s="54"/>
      <c r="K104" s="54">
        <f aca="true" t="shared" si="8" ref="K104:K111">E104+G104+I104</f>
        <v>600</v>
      </c>
      <c r="L104" s="54">
        <f aca="true" t="shared" si="9" ref="L104:L111">F104+H104+J104</f>
        <v>450000</v>
      </c>
      <c r="M104" s="54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</row>
    <row r="105" spans="1:147" s="57" customFormat="1" ht="18" customHeight="1">
      <c r="A105" s="58" t="s">
        <v>25</v>
      </c>
      <c r="B105" s="53" t="s">
        <v>26</v>
      </c>
      <c r="C105" s="52" t="s">
        <v>27</v>
      </c>
      <c r="D105" s="59">
        <v>17.4</v>
      </c>
      <c r="E105" s="54">
        <v>600</v>
      </c>
      <c r="F105" s="54">
        <f>D105*E105</f>
        <v>10440</v>
      </c>
      <c r="G105" s="54"/>
      <c r="H105" s="54"/>
      <c r="I105" s="54"/>
      <c r="J105" s="54"/>
      <c r="K105" s="54">
        <f t="shared" si="8"/>
        <v>600</v>
      </c>
      <c r="L105" s="54">
        <f t="shared" si="9"/>
        <v>10440</v>
      </c>
      <c r="M105" s="54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</row>
    <row r="106" spans="1:147" s="57" customFormat="1" ht="18" customHeight="1">
      <c r="A106" s="53" t="s">
        <v>28</v>
      </c>
      <c r="B106" s="60" t="s">
        <v>29</v>
      </c>
      <c r="C106" s="53" t="s">
        <v>30</v>
      </c>
      <c r="D106" s="59">
        <v>1.6</v>
      </c>
      <c r="E106" s="54"/>
      <c r="F106" s="54">
        <f>D106*E106</f>
        <v>0</v>
      </c>
      <c r="G106" s="54">
        <v>87729</v>
      </c>
      <c r="H106" s="54">
        <f aca="true" t="shared" si="10" ref="H106:H111">D106*G106</f>
        <v>140366.4</v>
      </c>
      <c r="I106" s="54"/>
      <c r="J106" s="54"/>
      <c r="K106" s="54">
        <f t="shared" si="8"/>
        <v>87729</v>
      </c>
      <c r="L106" s="54">
        <f t="shared" si="9"/>
        <v>140366.4</v>
      </c>
      <c r="M106" s="54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</row>
    <row r="107" spans="1:147" s="57" customFormat="1" ht="18" customHeight="1">
      <c r="A107" s="53"/>
      <c r="B107" s="60" t="s">
        <v>31</v>
      </c>
      <c r="C107" s="53" t="s">
        <v>32</v>
      </c>
      <c r="D107" s="59">
        <v>0.9</v>
      </c>
      <c r="E107" s="54"/>
      <c r="F107" s="54"/>
      <c r="G107" s="54">
        <v>57820</v>
      </c>
      <c r="H107" s="54">
        <f t="shared" si="10"/>
        <v>52038</v>
      </c>
      <c r="I107" s="54"/>
      <c r="J107" s="54"/>
      <c r="K107" s="54">
        <f t="shared" si="8"/>
        <v>57820</v>
      </c>
      <c r="L107" s="54">
        <f t="shared" si="9"/>
        <v>52038</v>
      </c>
      <c r="M107" s="54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</row>
    <row r="108" spans="1:147" s="57" customFormat="1" ht="18" customHeight="1">
      <c r="A108" s="53"/>
      <c r="B108" s="60" t="s">
        <v>33</v>
      </c>
      <c r="C108" s="53" t="s">
        <v>32</v>
      </c>
      <c r="D108" s="59">
        <v>0.07</v>
      </c>
      <c r="E108" s="54"/>
      <c r="F108" s="54"/>
      <c r="G108" s="54">
        <v>57820</v>
      </c>
      <c r="H108" s="54">
        <f t="shared" si="10"/>
        <v>4047.4000000000005</v>
      </c>
      <c r="I108" s="54"/>
      <c r="J108" s="54"/>
      <c r="K108" s="54">
        <f t="shared" si="8"/>
        <v>57820</v>
      </c>
      <c r="L108" s="54">
        <f t="shared" si="9"/>
        <v>4047.4000000000005</v>
      </c>
      <c r="M108" s="54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</row>
    <row r="109" spans="1:147" s="57" customFormat="1" ht="18" customHeight="1">
      <c r="A109" s="53"/>
      <c r="B109" s="60" t="s">
        <v>34</v>
      </c>
      <c r="C109" s="53" t="s">
        <v>32</v>
      </c>
      <c r="D109" s="61">
        <v>0.552</v>
      </c>
      <c r="E109" s="54"/>
      <c r="F109" s="54"/>
      <c r="G109" s="54">
        <v>57820</v>
      </c>
      <c r="H109" s="54">
        <f t="shared" si="10"/>
        <v>31916.640000000003</v>
      </c>
      <c r="I109" s="54"/>
      <c r="J109" s="54"/>
      <c r="K109" s="54">
        <f t="shared" si="8"/>
        <v>57820</v>
      </c>
      <c r="L109" s="54">
        <f t="shared" si="9"/>
        <v>31916.640000000003</v>
      </c>
      <c r="M109" s="54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</row>
    <row r="110" spans="1:147" s="57" customFormat="1" ht="18" customHeight="1">
      <c r="A110" s="53"/>
      <c r="B110" s="60" t="s">
        <v>35</v>
      </c>
      <c r="C110" s="53" t="s">
        <v>32</v>
      </c>
      <c r="D110" s="59">
        <v>0.5</v>
      </c>
      <c r="E110" s="54"/>
      <c r="F110" s="54"/>
      <c r="G110" s="54">
        <v>57820</v>
      </c>
      <c r="H110" s="54">
        <f t="shared" si="10"/>
        <v>28910</v>
      </c>
      <c r="I110" s="54"/>
      <c r="J110" s="54"/>
      <c r="K110" s="54">
        <f t="shared" si="8"/>
        <v>57820</v>
      </c>
      <c r="L110" s="54">
        <f t="shared" si="9"/>
        <v>28910</v>
      </c>
      <c r="M110" s="54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</row>
    <row r="111" spans="1:147" s="57" customFormat="1" ht="18" customHeight="1">
      <c r="A111" s="62"/>
      <c r="B111" s="53" t="s">
        <v>36</v>
      </c>
      <c r="C111" s="53" t="s">
        <v>32</v>
      </c>
      <c r="D111" s="59">
        <v>0.23</v>
      </c>
      <c r="E111" s="54"/>
      <c r="F111" s="54"/>
      <c r="G111" s="54">
        <v>77223</v>
      </c>
      <c r="H111" s="54">
        <f t="shared" si="10"/>
        <v>17761.29</v>
      </c>
      <c r="I111" s="54"/>
      <c r="J111" s="54"/>
      <c r="K111" s="54">
        <f t="shared" si="8"/>
        <v>77223</v>
      </c>
      <c r="L111" s="54">
        <f t="shared" si="9"/>
        <v>17761.29</v>
      </c>
      <c r="M111" s="55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</row>
    <row r="112" spans="1:147" s="68" customFormat="1" ht="18" customHeight="1">
      <c r="A112" s="63" t="s">
        <v>37</v>
      </c>
      <c r="B112" s="64"/>
      <c r="C112" s="63"/>
      <c r="D112" s="65"/>
      <c r="E112" s="65"/>
      <c r="F112" s="65">
        <f>SUM(F102:F111)</f>
        <v>940440</v>
      </c>
      <c r="G112" s="65"/>
      <c r="H112" s="65">
        <f>SUM(H102:H111)</f>
        <v>275039.73</v>
      </c>
      <c r="I112" s="65"/>
      <c r="J112" s="65">
        <f>SUM(J102:J111)</f>
        <v>0</v>
      </c>
      <c r="K112" s="65"/>
      <c r="L112" s="65">
        <f>SUM(L102:L111)</f>
        <v>1215479.7299999997</v>
      </c>
      <c r="M112" s="6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</row>
    <row r="113" spans="1:147" s="7" customFormat="1" ht="20.25" customHeight="1">
      <c r="A113" s="9"/>
      <c r="F113" s="8"/>
      <c r="H113" s="8"/>
      <c r="J113" s="8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</row>
    <row r="114" spans="1:147" s="7" customFormat="1" ht="20.25" customHeight="1">
      <c r="A114" s="6" t="s">
        <v>5</v>
      </c>
      <c r="F114" s="8"/>
      <c r="H114" s="8"/>
      <c r="J114" s="8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</row>
    <row r="115" spans="1:147" s="7" customFormat="1" ht="20.25" customHeight="1">
      <c r="A115" s="9" t="s">
        <v>8</v>
      </c>
      <c r="F115" s="8"/>
      <c r="H115" s="8"/>
      <c r="J115" s="8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</row>
    <row r="116" spans="1:147" s="7" customFormat="1" ht="20.25" customHeight="1">
      <c r="A116" s="9" t="s">
        <v>38</v>
      </c>
      <c r="F116" s="8"/>
      <c r="H116" s="8"/>
      <c r="J116" s="8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</row>
    <row r="117" spans="1:147" s="7" customFormat="1" ht="20.25" customHeight="1">
      <c r="A117" s="9" t="s">
        <v>39</v>
      </c>
      <c r="F117" s="8"/>
      <c r="H117" s="8"/>
      <c r="J117" s="8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</row>
    <row r="118" spans="1:147" s="7" customFormat="1" ht="20.25" customHeight="1">
      <c r="A118" s="9" t="s">
        <v>40</v>
      </c>
      <c r="F118" s="8"/>
      <c r="H118" s="8"/>
      <c r="J118" s="8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</row>
    <row r="119" spans="6:147" s="7" customFormat="1" ht="20.25" customHeight="1">
      <c r="F119" s="8"/>
      <c r="H119" s="8"/>
      <c r="J119" s="8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</row>
    <row r="120" spans="1:147" s="7" customFormat="1" ht="20.25" customHeight="1">
      <c r="A120" s="10" t="s">
        <v>6</v>
      </c>
      <c r="F120" s="8"/>
      <c r="H120" s="8"/>
      <c r="J120" s="8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</row>
    <row r="121" spans="1:147" s="7" customFormat="1" ht="20.25" customHeight="1">
      <c r="A121" s="11" t="s">
        <v>2</v>
      </c>
      <c r="F121" s="8"/>
      <c r="H121" s="8"/>
      <c r="J121" s="8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</row>
    <row r="122" spans="1:11" ht="20.25" customHeight="1">
      <c r="A122" s="11" t="s">
        <v>3</v>
      </c>
      <c r="B122" s="1"/>
      <c r="C122" s="1"/>
      <c r="D122" s="1"/>
      <c r="E122" s="1"/>
      <c r="F122" s="3"/>
      <c r="G122" s="1"/>
      <c r="H122" s="3"/>
      <c r="I122" s="1"/>
      <c r="J122" s="3"/>
      <c r="K122" s="1"/>
    </row>
    <row r="123" ht="20.25" customHeight="1">
      <c r="A123" s="9" t="s">
        <v>4</v>
      </c>
    </row>
    <row r="124" ht="13.5">
      <c r="A124" s="9"/>
    </row>
    <row r="126" ht="13.5"/>
    <row r="127" ht="13.5"/>
  </sheetData>
  <mergeCells count="96">
    <mergeCell ref="J102:J103"/>
    <mergeCell ref="K102:K103"/>
    <mergeCell ref="L102:L103"/>
    <mergeCell ref="M102:M103"/>
    <mergeCell ref="M100:M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A97:M97"/>
    <mergeCell ref="A98:K98"/>
    <mergeCell ref="A100:A101"/>
    <mergeCell ref="B100:B101"/>
    <mergeCell ref="C100:C101"/>
    <mergeCell ref="D100:D101"/>
    <mergeCell ref="E100:F100"/>
    <mergeCell ref="G100:H100"/>
    <mergeCell ref="I100:J100"/>
    <mergeCell ref="K100:L100"/>
    <mergeCell ref="J70:J71"/>
    <mergeCell ref="K70:K71"/>
    <mergeCell ref="L70:L71"/>
    <mergeCell ref="M70:M71"/>
    <mergeCell ref="M68:M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A65:M65"/>
    <mergeCell ref="A66:K66"/>
    <mergeCell ref="A68:A69"/>
    <mergeCell ref="B68:B69"/>
    <mergeCell ref="C68:C69"/>
    <mergeCell ref="D68:D69"/>
    <mergeCell ref="E68:F68"/>
    <mergeCell ref="G68:H68"/>
    <mergeCell ref="I68:J68"/>
    <mergeCell ref="K68:L68"/>
    <mergeCell ref="A2:K2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M1"/>
    <mergeCell ref="A33:M33"/>
    <mergeCell ref="A34:K34"/>
    <mergeCell ref="A36:A37"/>
    <mergeCell ref="B36:B37"/>
    <mergeCell ref="C36:C37"/>
    <mergeCell ref="D36:D37"/>
    <mergeCell ref="E36:F36"/>
    <mergeCell ref="G36:H36"/>
    <mergeCell ref="I36:J36"/>
    <mergeCell ref="K36:L36"/>
    <mergeCell ref="M36:M37"/>
    <mergeCell ref="A38:A39"/>
    <mergeCell ref="B38:B39"/>
    <mergeCell ref="C38:C39"/>
    <mergeCell ref="D38:D39"/>
    <mergeCell ref="E38:E39"/>
    <mergeCell ref="F38:F39"/>
    <mergeCell ref="G38:G39"/>
    <mergeCell ref="H38:H39"/>
    <mergeCell ref="M38:M39"/>
    <mergeCell ref="I38:I39"/>
    <mergeCell ref="J38:J39"/>
    <mergeCell ref="K38:K39"/>
    <mergeCell ref="L38:L39"/>
  </mergeCells>
  <printOptions horizontalCentered="1"/>
  <pageMargins left="0.7480314960629921" right="0.7480314960629921" top="0.6299212598425197" bottom="0.551181102362204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59"/>
  <sheetViews>
    <sheetView workbookViewId="0" topLeftCell="A1">
      <selection activeCell="E41" sqref="E41"/>
    </sheetView>
  </sheetViews>
  <sheetFormatPr defaultColWidth="8.88671875" defaultRowHeight="13.5"/>
  <cols>
    <col min="1" max="1" width="13.77734375" style="0" customWidth="1"/>
    <col min="2" max="2" width="12.3359375" style="0" customWidth="1"/>
    <col min="3" max="4" width="7.3359375" style="0" customWidth="1"/>
    <col min="6" max="6" width="10.6640625" style="5" customWidth="1"/>
    <col min="8" max="8" width="10.6640625" style="5" customWidth="1"/>
    <col min="10" max="10" width="10.5546875" style="5" customWidth="1"/>
    <col min="12" max="12" width="10.5546875" style="0" customWidth="1"/>
    <col min="14" max="147" width="8.88671875" style="45" customWidth="1"/>
  </cols>
  <sheetData>
    <row r="1" spans="1:13" ht="28.5" customHeight="1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2" ht="25.5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4"/>
    </row>
    <row r="3" spans="1:13" ht="18" customHeight="1">
      <c r="A3" s="40" t="s">
        <v>46</v>
      </c>
      <c r="B3" s="40"/>
      <c r="C3" s="41"/>
      <c r="D3" s="37"/>
      <c r="E3" s="69"/>
      <c r="F3" s="69"/>
      <c r="G3" s="69"/>
      <c r="H3" s="69"/>
      <c r="I3" s="39"/>
      <c r="J3" s="39"/>
      <c r="K3" s="39"/>
      <c r="L3" s="39"/>
      <c r="M3" s="42" t="s">
        <v>47</v>
      </c>
    </row>
    <row r="4" spans="1:147" s="43" customFormat="1" ht="18" customHeight="1">
      <c r="A4" s="104" t="s">
        <v>48</v>
      </c>
      <c r="B4" s="104" t="s">
        <v>49</v>
      </c>
      <c r="C4" s="104" t="s">
        <v>50</v>
      </c>
      <c r="D4" s="79" t="s">
        <v>51</v>
      </c>
      <c r="E4" s="102" t="s">
        <v>52</v>
      </c>
      <c r="F4" s="103"/>
      <c r="G4" s="102" t="s">
        <v>53</v>
      </c>
      <c r="H4" s="103"/>
      <c r="I4" s="102" t="s">
        <v>54</v>
      </c>
      <c r="J4" s="103"/>
      <c r="K4" s="102" t="s">
        <v>55</v>
      </c>
      <c r="L4" s="103"/>
      <c r="M4" s="104" t="s">
        <v>56</v>
      </c>
      <c r="N4" s="46"/>
      <c r="O4" s="46"/>
      <c r="P4" s="47"/>
      <c r="Q4" s="47"/>
      <c r="R4" s="48"/>
      <c r="S4" s="48"/>
      <c r="T4" s="49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</row>
    <row r="5" spans="1:147" s="43" customFormat="1" ht="18" customHeight="1">
      <c r="A5" s="105"/>
      <c r="B5" s="105"/>
      <c r="C5" s="105"/>
      <c r="D5" s="80"/>
      <c r="E5" s="44" t="s">
        <v>57</v>
      </c>
      <c r="F5" s="44" t="s">
        <v>58</v>
      </c>
      <c r="G5" s="44" t="s">
        <v>57</v>
      </c>
      <c r="H5" s="44" t="s">
        <v>58</v>
      </c>
      <c r="I5" s="44" t="s">
        <v>57</v>
      </c>
      <c r="J5" s="44" t="s">
        <v>58</v>
      </c>
      <c r="K5" s="44" t="s">
        <v>57</v>
      </c>
      <c r="L5" s="44" t="s">
        <v>58</v>
      </c>
      <c r="M5" s="105"/>
      <c r="N5" s="46"/>
      <c r="O5" s="46"/>
      <c r="P5" s="47"/>
      <c r="Q5" s="47"/>
      <c r="R5" s="48"/>
      <c r="S5" s="48"/>
      <c r="T5" s="49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</row>
    <row r="6" spans="1:147" s="57" customFormat="1" ht="18" customHeight="1">
      <c r="A6" s="70" t="s">
        <v>84</v>
      </c>
      <c r="B6" s="52" t="s">
        <v>59</v>
      </c>
      <c r="C6" s="53" t="s">
        <v>60</v>
      </c>
      <c r="D6" s="71">
        <v>1000</v>
      </c>
      <c r="E6" s="54">
        <v>550</v>
      </c>
      <c r="F6" s="54">
        <f>D6*E6</f>
        <v>550000</v>
      </c>
      <c r="G6" s="54"/>
      <c r="H6" s="54"/>
      <c r="I6" s="54"/>
      <c r="J6" s="54"/>
      <c r="K6" s="54">
        <f>E6+G6+I6</f>
        <v>550</v>
      </c>
      <c r="L6" s="54">
        <f>F6+H6+J6</f>
        <v>550000</v>
      </c>
      <c r="M6" s="55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</row>
    <row r="7" spans="1:147" s="57" customFormat="1" ht="18" customHeight="1">
      <c r="A7" s="58" t="s">
        <v>61</v>
      </c>
      <c r="B7" s="53" t="s">
        <v>62</v>
      </c>
      <c r="C7" s="52" t="s">
        <v>63</v>
      </c>
      <c r="D7" s="59">
        <v>500</v>
      </c>
      <c r="E7" s="54">
        <v>600</v>
      </c>
      <c r="F7" s="54">
        <f>D7*E7</f>
        <v>300000</v>
      </c>
      <c r="G7" s="54"/>
      <c r="H7" s="54"/>
      <c r="I7" s="54"/>
      <c r="J7" s="54"/>
      <c r="K7" s="54">
        <f aca="true" t="shared" si="0" ref="K7:L14">E7+G7+I7</f>
        <v>600</v>
      </c>
      <c r="L7" s="54">
        <f t="shared" si="0"/>
        <v>300000</v>
      </c>
      <c r="M7" s="54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</row>
    <row r="8" spans="1:147" s="57" customFormat="1" ht="18" customHeight="1">
      <c r="A8" s="58" t="s">
        <v>61</v>
      </c>
      <c r="B8" s="53" t="s">
        <v>64</v>
      </c>
      <c r="C8" s="52" t="s">
        <v>63</v>
      </c>
      <c r="D8" s="59">
        <v>70</v>
      </c>
      <c r="E8" s="54">
        <v>600</v>
      </c>
      <c r="F8" s="54">
        <f>D8*E8</f>
        <v>42000</v>
      </c>
      <c r="G8" s="54"/>
      <c r="H8" s="54"/>
      <c r="I8" s="54"/>
      <c r="J8" s="54"/>
      <c r="K8" s="54">
        <f t="shared" si="0"/>
        <v>600</v>
      </c>
      <c r="L8" s="54">
        <f t="shared" si="0"/>
        <v>42000</v>
      </c>
      <c r="M8" s="54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</row>
    <row r="9" spans="1:147" s="57" customFormat="1" ht="18" customHeight="1">
      <c r="A9" s="53" t="s">
        <v>65</v>
      </c>
      <c r="B9" s="60" t="s">
        <v>66</v>
      </c>
      <c r="C9" s="53" t="s">
        <v>67</v>
      </c>
      <c r="D9" s="59">
        <v>2.9</v>
      </c>
      <c r="E9" s="54"/>
      <c r="F9" s="54">
        <f>D9*E9</f>
        <v>0</v>
      </c>
      <c r="G9" s="54">
        <v>87729</v>
      </c>
      <c r="H9" s="54">
        <f aca="true" t="shared" si="1" ref="H9:H14">D9*G9</f>
        <v>254414.1</v>
      </c>
      <c r="I9" s="54"/>
      <c r="J9" s="54"/>
      <c r="K9" s="54">
        <f t="shared" si="0"/>
        <v>87729</v>
      </c>
      <c r="L9" s="54">
        <f t="shared" si="0"/>
        <v>254414.1</v>
      </c>
      <c r="M9" s="54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</row>
    <row r="10" spans="1:147" s="57" customFormat="1" ht="18" customHeight="1">
      <c r="A10" s="53"/>
      <c r="B10" s="60" t="s">
        <v>68</v>
      </c>
      <c r="C10" s="53" t="s">
        <v>67</v>
      </c>
      <c r="D10" s="59">
        <v>1.5</v>
      </c>
      <c r="E10" s="54"/>
      <c r="F10" s="54"/>
      <c r="G10" s="54">
        <v>57820</v>
      </c>
      <c r="H10" s="54">
        <f t="shared" si="1"/>
        <v>86730</v>
      </c>
      <c r="I10" s="54"/>
      <c r="J10" s="54"/>
      <c r="K10" s="54">
        <f t="shared" si="0"/>
        <v>57820</v>
      </c>
      <c r="L10" s="54">
        <f t="shared" si="0"/>
        <v>86730</v>
      </c>
      <c r="M10" s="54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</row>
    <row r="11" spans="1:147" s="57" customFormat="1" ht="18" customHeight="1">
      <c r="A11" s="53"/>
      <c r="B11" s="60" t="s">
        <v>69</v>
      </c>
      <c r="C11" s="53" t="s">
        <v>67</v>
      </c>
      <c r="D11" s="59">
        <v>0.3</v>
      </c>
      <c r="E11" s="54"/>
      <c r="F11" s="54"/>
      <c r="G11" s="54">
        <v>57820</v>
      </c>
      <c r="H11" s="54">
        <f t="shared" si="1"/>
        <v>17346</v>
      </c>
      <c r="I11" s="54"/>
      <c r="J11" s="54"/>
      <c r="K11" s="54">
        <f t="shared" si="0"/>
        <v>57820</v>
      </c>
      <c r="L11" s="54">
        <f t="shared" si="0"/>
        <v>17346</v>
      </c>
      <c r="M11" s="54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</row>
    <row r="12" spans="1:147" s="57" customFormat="1" ht="18" customHeight="1">
      <c r="A12" s="53"/>
      <c r="B12" s="60" t="s">
        <v>70</v>
      </c>
      <c r="C12" s="53" t="s">
        <v>67</v>
      </c>
      <c r="D12" s="61">
        <v>0.285</v>
      </c>
      <c r="E12" s="54"/>
      <c r="F12" s="54"/>
      <c r="G12" s="54">
        <v>57820</v>
      </c>
      <c r="H12" s="54">
        <f t="shared" si="1"/>
        <v>16478.699999999997</v>
      </c>
      <c r="I12" s="54"/>
      <c r="J12" s="54"/>
      <c r="K12" s="54">
        <f t="shared" si="0"/>
        <v>57820</v>
      </c>
      <c r="L12" s="54">
        <f t="shared" si="0"/>
        <v>16478.699999999997</v>
      </c>
      <c r="M12" s="54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</row>
    <row r="13" spans="1:147" s="57" customFormat="1" ht="18" customHeight="1">
      <c r="A13" s="53"/>
      <c r="B13" s="60" t="s">
        <v>71</v>
      </c>
      <c r="C13" s="53" t="s">
        <v>67</v>
      </c>
      <c r="D13" s="59">
        <v>0.5</v>
      </c>
      <c r="E13" s="54"/>
      <c r="F13" s="54"/>
      <c r="G13" s="54">
        <v>57820</v>
      </c>
      <c r="H13" s="54">
        <f t="shared" si="1"/>
        <v>28910</v>
      </c>
      <c r="I13" s="54"/>
      <c r="J13" s="54"/>
      <c r="K13" s="54">
        <f t="shared" si="0"/>
        <v>57820</v>
      </c>
      <c r="L13" s="54">
        <f t="shared" si="0"/>
        <v>28910</v>
      </c>
      <c r="M13" s="5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</row>
    <row r="14" spans="1:147" s="57" customFormat="1" ht="18" customHeight="1">
      <c r="A14" s="62"/>
      <c r="B14" s="53" t="s">
        <v>72</v>
      </c>
      <c r="C14" s="53" t="s">
        <v>67</v>
      </c>
      <c r="D14" s="59">
        <v>0.9</v>
      </c>
      <c r="E14" s="54"/>
      <c r="F14" s="54"/>
      <c r="G14" s="54">
        <v>77223</v>
      </c>
      <c r="H14" s="54">
        <f t="shared" si="1"/>
        <v>69500.7</v>
      </c>
      <c r="I14" s="54"/>
      <c r="J14" s="54"/>
      <c r="K14" s="54">
        <f t="shared" si="0"/>
        <v>77223</v>
      </c>
      <c r="L14" s="54">
        <f t="shared" si="0"/>
        <v>69500.7</v>
      </c>
      <c r="M14" s="55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</row>
    <row r="15" spans="1:147" s="68" customFormat="1" ht="18" customHeight="1">
      <c r="A15" s="63" t="s">
        <v>73</v>
      </c>
      <c r="B15" s="64"/>
      <c r="C15" s="63"/>
      <c r="D15" s="65"/>
      <c r="E15" s="65"/>
      <c r="F15" s="65">
        <f>SUM(F6:F14)</f>
        <v>892000</v>
      </c>
      <c r="G15" s="65"/>
      <c r="H15" s="65">
        <f>SUM(H6:H14)</f>
        <v>473379.5</v>
      </c>
      <c r="I15" s="65"/>
      <c r="J15" s="65">
        <f>SUM(J6:J14)</f>
        <v>0</v>
      </c>
      <c r="K15" s="65"/>
      <c r="L15" s="65">
        <f>SUM(L6:L14)</f>
        <v>1365379.5</v>
      </c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</row>
    <row r="16" spans="1:147" s="7" customFormat="1" ht="20.25" customHeight="1">
      <c r="A16" s="9"/>
      <c r="F16" s="8"/>
      <c r="H16" s="8"/>
      <c r="J16" s="8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</row>
    <row r="17" spans="1:147" s="7" customFormat="1" ht="20.25" customHeight="1">
      <c r="A17" s="6" t="s">
        <v>74</v>
      </c>
      <c r="F17" s="8"/>
      <c r="H17" s="8"/>
      <c r="J17" s="8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</row>
    <row r="18" spans="1:147" s="7" customFormat="1" ht="20.25" customHeight="1">
      <c r="A18" s="9" t="s">
        <v>75</v>
      </c>
      <c r="F18" s="8"/>
      <c r="H18" s="8"/>
      <c r="J18" s="8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</row>
    <row r="19" spans="1:147" s="7" customFormat="1" ht="20.25" customHeight="1">
      <c r="A19" s="9" t="s">
        <v>76</v>
      </c>
      <c r="F19" s="8"/>
      <c r="H19" s="8"/>
      <c r="J19" s="8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</row>
    <row r="20" spans="1:147" s="7" customFormat="1" ht="20.25" customHeight="1">
      <c r="A20" s="9" t="s">
        <v>77</v>
      </c>
      <c r="F20" s="8"/>
      <c r="H20" s="8"/>
      <c r="J20" s="8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</row>
    <row r="21" spans="1:147" s="7" customFormat="1" ht="20.25" customHeight="1">
      <c r="A21" s="9" t="s">
        <v>78</v>
      </c>
      <c r="F21" s="8"/>
      <c r="H21" s="8"/>
      <c r="J21" s="8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</row>
    <row r="22" spans="6:147" s="7" customFormat="1" ht="20.25" customHeight="1">
      <c r="F22" s="8"/>
      <c r="H22" s="8"/>
      <c r="J22" s="8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</row>
    <row r="23" spans="1:147" s="7" customFormat="1" ht="20.25" customHeight="1">
      <c r="A23" s="10" t="s">
        <v>79</v>
      </c>
      <c r="F23" s="8"/>
      <c r="H23" s="8"/>
      <c r="J23" s="8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</row>
    <row r="24" spans="1:147" s="7" customFormat="1" ht="20.25" customHeight="1">
      <c r="A24" s="11" t="s">
        <v>80</v>
      </c>
      <c r="F24" s="8"/>
      <c r="H24" s="8"/>
      <c r="J24" s="8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</row>
    <row r="25" spans="1:11" ht="20.25" customHeight="1">
      <c r="A25" s="11" t="s">
        <v>81</v>
      </c>
      <c r="B25" s="1"/>
      <c r="C25" s="1"/>
      <c r="D25" s="1"/>
      <c r="E25" s="1"/>
      <c r="F25" s="3"/>
      <c r="G25" s="1"/>
      <c r="H25" s="3"/>
      <c r="I25" s="1"/>
      <c r="J25" s="3"/>
      <c r="K25" s="1"/>
    </row>
    <row r="26" ht="20.25" customHeight="1">
      <c r="A26" s="9" t="s">
        <v>82</v>
      </c>
    </row>
    <row r="27" ht="13.5">
      <c r="A27" s="9"/>
    </row>
    <row r="28" ht="13.5">
      <c r="A28" s="9"/>
    </row>
    <row r="29" ht="13.5"/>
    <row r="30" ht="13.5"/>
    <row r="31" ht="13.5"/>
    <row r="32" ht="13.5"/>
    <row r="33" spans="1:13" ht="28.5" customHeight="1">
      <c r="A33" s="77" t="s">
        <v>44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2" ht="25.5">
      <c r="A34" s="78" t="s">
        <v>45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4"/>
    </row>
    <row r="35" spans="1:13" ht="18" customHeight="1">
      <c r="A35" s="40" t="s">
        <v>83</v>
      </c>
      <c r="B35" s="40"/>
      <c r="C35" s="41"/>
      <c r="D35" s="37"/>
      <c r="E35" s="69"/>
      <c r="F35" s="69"/>
      <c r="G35" s="69"/>
      <c r="H35" s="69"/>
      <c r="I35" s="39"/>
      <c r="J35" s="39"/>
      <c r="K35" s="39"/>
      <c r="L35" s="39"/>
      <c r="M35" s="42" t="s">
        <v>43</v>
      </c>
    </row>
    <row r="36" spans="1:147" s="43" customFormat="1" ht="18" customHeight="1">
      <c r="A36" s="104" t="s">
        <v>48</v>
      </c>
      <c r="B36" s="104" t="s">
        <v>49</v>
      </c>
      <c r="C36" s="104" t="s">
        <v>50</v>
      </c>
      <c r="D36" s="79" t="s">
        <v>51</v>
      </c>
      <c r="E36" s="102" t="s">
        <v>52</v>
      </c>
      <c r="F36" s="103"/>
      <c r="G36" s="102" t="s">
        <v>53</v>
      </c>
      <c r="H36" s="103"/>
      <c r="I36" s="102" t="s">
        <v>54</v>
      </c>
      <c r="J36" s="103"/>
      <c r="K36" s="102" t="s">
        <v>55</v>
      </c>
      <c r="L36" s="103"/>
      <c r="M36" s="104" t="s">
        <v>56</v>
      </c>
      <c r="N36" s="46"/>
      <c r="O36" s="46"/>
      <c r="P36" s="47"/>
      <c r="Q36" s="47"/>
      <c r="R36" s="48"/>
      <c r="S36" s="48"/>
      <c r="T36" s="49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</row>
    <row r="37" spans="1:147" s="43" customFormat="1" ht="18" customHeight="1">
      <c r="A37" s="105"/>
      <c r="B37" s="105"/>
      <c r="C37" s="105"/>
      <c r="D37" s="80"/>
      <c r="E37" s="44" t="s">
        <v>57</v>
      </c>
      <c r="F37" s="44" t="s">
        <v>58</v>
      </c>
      <c r="G37" s="44" t="s">
        <v>57</v>
      </c>
      <c r="H37" s="44" t="s">
        <v>58</v>
      </c>
      <c r="I37" s="44" t="s">
        <v>57</v>
      </c>
      <c r="J37" s="44" t="s">
        <v>58</v>
      </c>
      <c r="K37" s="44" t="s">
        <v>57</v>
      </c>
      <c r="L37" s="44" t="s">
        <v>58</v>
      </c>
      <c r="M37" s="105"/>
      <c r="N37" s="46"/>
      <c r="O37" s="46"/>
      <c r="P37" s="47"/>
      <c r="Q37" s="47"/>
      <c r="R37" s="48"/>
      <c r="S37" s="48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</row>
    <row r="38" spans="1:147" s="57" customFormat="1" ht="18" customHeight="1">
      <c r="A38" s="70" t="s">
        <v>84</v>
      </c>
      <c r="B38" s="52" t="s">
        <v>59</v>
      </c>
      <c r="C38" s="53" t="s">
        <v>60</v>
      </c>
      <c r="D38" s="71">
        <v>1000</v>
      </c>
      <c r="E38" s="54">
        <v>550</v>
      </c>
      <c r="F38" s="54">
        <f>D38*E38</f>
        <v>550000</v>
      </c>
      <c r="G38" s="54"/>
      <c r="H38" s="54"/>
      <c r="I38" s="54"/>
      <c r="J38" s="54"/>
      <c r="K38" s="54">
        <f>E38+G38+I38</f>
        <v>550</v>
      </c>
      <c r="L38" s="54">
        <f>F38+H38+J38</f>
        <v>550000</v>
      </c>
      <c r="M38" s="55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</row>
    <row r="39" spans="1:147" s="57" customFormat="1" ht="18" customHeight="1">
      <c r="A39" s="58" t="s">
        <v>61</v>
      </c>
      <c r="B39" s="53" t="s">
        <v>62</v>
      </c>
      <c r="C39" s="52" t="s">
        <v>63</v>
      </c>
      <c r="D39" s="59">
        <v>660</v>
      </c>
      <c r="E39" s="54">
        <v>600</v>
      </c>
      <c r="F39" s="54">
        <f>D39*E39</f>
        <v>396000</v>
      </c>
      <c r="G39" s="54"/>
      <c r="H39" s="54"/>
      <c r="I39" s="54"/>
      <c r="J39" s="54"/>
      <c r="K39" s="54">
        <f aca="true" t="shared" si="2" ref="K39:L46">E39+G39+I39</f>
        <v>600</v>
      </c>
      <c r="L39" s="54">
        <f t="shared" si="2"/>
        <v>396000</v>
      </c>
      <c r="M39" s="54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</row>
    <row r="40" spans="1:147" s="57" customFormat="1" ht="18" customHeight="1">
      <c r="A40" s="58" t="s">
        <v>61</v>
      </c>
      <c r="B40" s="53" t="s">
        <v>64</v>
      </c>
      <c r="C40" s="52" t="s">
        <v>63</v>
      </c>
      <c r="D40" s="59">
        <v>38</v>
      </c>
      <c r="E40" s="54">
        <v>600</v>
      </c>
      <c r="F40" s="54">
        <f>D40*E40</f>
        <v>22800</v>
      </c>
      <c r="G40" s="54"/>
      <c r="H40" s="54"/>
      <c r="I40" s="54"/>
      <c r="J40" s="54"/>
      <c r="K40" s="54">
        <f t="shared" si="2"/>
        <v>600</v>
      </c>
      <c r="L40" s="54">
        <f t="shared" si="2"/>
        <v>22800</v>
      </c>
      <c r="M40" s="54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</row>
    <row r="41" spans="1:147" s="57" customFormat="1" ht="18" customHeight="1">
      <c r="A41" s="53" t="s">
        <v>65</v>
      </c>
      <c r="B41" s="60" t="s">
        <v>66</v>
      </c>
      <c r="C41" s="53" t="s">
        <v>67</v>
      </c>
      <c r="D41" s="59">
        <v>2.5</v>
      </c>
      <c r="E41" s="54"/>
      <c r="F41" s="54">
        <f>D41*E41</f>
        <v>0</v>
      </c>
      <c r="G41" s="54">
        <v>87729</v>
      </c>
      <c r="H41" s="54">
        <f aca="true" t="shared" si="3" ref="H41:H46">D41*G41</f>
        <v>219322.5</v>
      </c>
      <c r="I41" s="54"/>
      <c r="J41" s="54"/>
      <c r="K41" s="54">
        <f t="shared" si="2"/>
        <v>87729</v>
      </c>
      <c r="L41" s="54">
        <f t="shared" si="2"/>
        <v>219322.5</v>
      </c>
      <c r="M41" s="5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</row>
    <row r="42" spans="1:147" s="57" customFormat="1" ht="18" customHeight="1">
      <c r="A42" s="53"/>
      <c r="B42" s="60" t="s">
        <v>68</v>
      </c>
      <c r="C42" s="53" t="s">
        <v>67</v>
      </c>
      <c r="D42" s="59">
        <v>1.3</v>
      </c>
      <c r="E42" s="54"/>
      <c r="F42" s="54"/>
      <c r="G42" s="54">
        <v>57820</v>
      </c>
      <c r="H42" s="54">
        <f t="shared" si="3"/>
        <v>75166</v>
      </c>
      <c r="I42" s="54"/>
      <c r="J42" s="54"/>
      <c r="K42" s="54">
        <f t="shared" si="2"/>
        <v>57820</v>
      </c>
      <c r="L42" s="54">
        <f t="shared" si="2"/>
        <v>75166</v>
      </c>
      <c r="M42" s="54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</row>
    <row r="43" spans="1:147" s="57" customFormat="1" ht="18" customHeight="1">
      <c r="A43" s="53"/>
      <c r="B43" s="60" t="s">
        <v>69</v>
      </c>
      <c r="C43" s="53" t="s">
        <v>67</v>
      </c>
      <c r="D43" s="59">
        <v>0.15</v>
      </c>
      <c r="E43" s="54"/>
      <c r="F43" s="54"/>
      <c r="G43" s="54">
        <v>57820</v>
      </c>
      <c r="H43" s="54">
        <f t="shared" si="3"/>
        <v>8673</v>
      </c>
      <c r="I43" s="54"/>
      <c r="J43" s="54"/>
      <c r="K43" s="54">
        <f t="shared" si="2"/>
        <v>57820</v>
      </c>
      <c r="L43" s="54">
        <f t="shared" si="2"/>
        <v>8673</v>
      </c>
      <c r="M43" s="54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</row>
    <row r="44" spans="1:147" s="57" customFormat="1" ht="18" customHeight="1">
      <c r="A44" s="53"/>
      <c r="B44" s="60" t="s">
        <v>70</v>
      </c>
      <c r="C44" s="53" t="s">
        <v>67</v>
      </c>
      <c r="D44" s="61">
        <v>0.349</v>
      </c>
      <c r="E44" s="54"/>
      <c r="F44" s="54"/>
      <c r="G44" s="54">
        <v>57820</v>
      </c>
      <c r="H44" s="54">
        <f t="shared" si="3"/>
        <v>20179.18</v>
      </c>
      <c r="I44" s="54"/>
      <c r="J44" s="54"/>
      <c r="K44" s="54">
        <f t="shared" si="2"/>
        <v>57820</v>
      </c>
      <c r="L44" s="54">
        <f t="shared" si="2"/>
        <v>20179.18</v>
      </c>
      <c r="M44" s="54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</row>
    <row r="45" spans="1:147" s="57" customFormat="1" ht="18" customHeight="1">
      <c r="A45" s="53"/>
      <c r="B45" s="60" t="s">
        <v>71</v>
      </c>
      <c r="C45" s="53" t="s">
        <v>67</v>
      </c>
      <c r="D45" s="59">
        <v>0.5</v>
      </c>
      <c r="E45" s="54"/>
      <c r="F45" s="54"/>
      <c r="G45" s="54">
        <v>57820</v>
      </c>
      <c r="H45" s="54">
        <f t="shared" si="3"/>
        <v>28910</v>
      </c>
      <c r="I45" s="54"/>
      <c r="J45" s="54"/>
      <c r="K45" s="54">
        <f t="shared" si="2"/>
        <v>57820</v>
      </c>
      <c r="L45" s="54">
        <f t="shared" si="2"/>
        <v>28910</v>
      </c>
      <c r="M45" s="54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</row>
    <row r="46" spans="1:147" s="57" customFormat="1" ht="18" customHeight="1">
      <c r="A46" s="62"/>
      <c r="B46" s="53" t="s">
        <v>72</v>
      </c>
      <c r="C46" s="53" t="s">
        <v>67</v>
      </c>
      <c r="D46" s="59">
        <v>0.45</v>
      </c>
      <c r="E46" s="54"/>
      <c r="F46" s="54"/>
      <c r="G46" s="54">
        <v>77223</v>
      </c>
      <c r="H46" s="54">
        <f t="shared" si="3"/>
        <v>34750.35</v>
      </c>
      <c r="I46" s="54"/>
      <c r="J46" s="54"/>
      <c r="K46" s="54">
        <f t="shared" si="2"/>
        <v>77223</v>
      </c>
      <c r="L46" s="54">
        <f t="shared" si="2"/>
        <v>34750.35</v>
      </c>
      <c r="M46" s="5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</row>
    <row r="47" spans="1:147" s="68" customFormat="1" ht="18" customHeight="1">
      <c r="A47" s="63" t="s">
        <v>73</v>
      </c>
      <c r="B47" s="64"/>
      <c r="C47" s="63"/>
      <c r="D47" s="65"/>
      <c r="E47" s="65"/>
      <c r="F47" s="65">
        <f>SUM(F38:F46)</f>
        <v>968800</v>
      </c>
      <c r="G47" s="65"/>
      <c r="H47" s="65">
        <f>SUM(H38:H46)</f>
        <v>387001.02999999997</v>
      </c>
      <c r="I47" s="65"/>
      <c r="J47" s="65">
        <f>SUM(J38:J46)</f>
        <v>0</v>
      </c>
      <c r="K47" s="65"/>
      <c r="L47" s="65">
        <f>SUM(L38:L46)</f>
        <v>1355801.03</v>
      </c>
      <c r="M47" s="66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</row>
    <row r="48" spans="1:147" s="7" customFormat="1" ht="20.25" customHeight="1">
      <c r="A48" s="9"/>
      <c r="F48" s="8"/>
      <c r="H48" s="8"/>
      <c r="J48" s="8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</row>
    <row r="49" spans="1:147" s="7" customFormat="1" ht="20.25" customHeight="1">
      <c r="A49" s="6" t="s">
        <v>74</v>
      </c>
      <c r="F49" s="8"/>
      <c r="H49" s="8"/>
      <c r="J49" s="8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</row>
    <row r="50" spans="1:147" s="7" customFormat="1" ht="20.25" customHeight="1">
      <c r="A50" s="9" t="s">
        <v>75</v>
      </c>
      <c r="F50" s="8"/>
      <c r="H50" s="8"/>
      <c r="J50" s="8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</row>
    <row r="51" spans="1:147" s="7" customFormat="1" ht="20.25" customHeight="1">
      <c r="A51" s="9" t="s">
        <v>76</v>
      </c>
      <c r="F51" s="8"/>
      <c r="H51" s="8"/>
      <c r="J51" s="8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</row>
    <row r="52" spans="1:147" s="7" customFormat="1" ht="20.25" customHeight="1">
      <c r="A52" s="9" t="s">
        <v>77</v>
      </c>
      <c r="F52" s="8"/>
      <c r="H52" s="8"/>
      <c r="J52" s="8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</row>
    <row r="53" spans="1:147" s="7" customFormat="1" ht="20.25" customHeight="1">
      <c r="A53" s="9" t="s">
        <v>78</v>
      </c>
      <c r="F53" s="8"/>
      <c r="H53" s="8"/>
      <c r="J53" s="8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</row>
    <row r="54" spans="6:147" s="7" customFormat="1" ht="20.25" customHeight="1">
      <c r="F54" s="8"/>
      <c r="H54" s="8"/>
      <c r="J54" s="8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</row>
    <row r="55" spans="1:147" s="7" customFormat="1" ht="20.25" customHeight="1">
      <c r="A55" s="10" t="s">
        <v>79</v>
      </c>
      <c r="F55" s="8"/>
      <c r="H55" s="8"/>
      <c r="J55" s="8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</row>
    <row r="56" spans="1:147" s="7" customFormat="1" ht="20.25" customHeight="1">
      <c r="A56" s="11" t="s">
        <v>80</v>
      </c>
      <c r="F56" s="8"/>
      <c r="H56" s="8"/>
      <c r="J56" s="8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</row>
    <row r="57" spans="1:11" ht="20.25" customHeight="1">
      <c r="A57" s="11" t="s">
        <v>81</v>
      </c>
      <c r="B57" s="1"/>
      <c r="C57" s="1"/>
      <c r="D57" s="1"/>
      <c r="E57" s="1"/>
      <c r="F57" s="3"/>
      <c r="G57" s="1"/>
      <c r="H57" s="3"/>
      <c r="I57" s="1"/>
      <c r="J57" s="3"/>
      <c r="K57" s="1"/>
    </row>
    <row r="58" ht="20.25" customHeight="1">
      <c r="A58" s="9" t="s">
        <v>82</v>
      </c>
    </row>
    <row r="59" ht="13.5">
      <c r="A59" s="9"/>
    </row>
    <row r="62" ht="13.5"/>
    <row r="63" ht="13.5"/>
  </sheetData>
  <mergeCells count="22">
    <mergeCell ref="M36:M37"/>
    <mergeCell ref="E36:F36"/>
    <mergeCell ref="G36:H36"/>
    <mergeCell ref="I36:J36"/>
    <mergeCell ref="K36:L36"/>
    <mergeCell ref="G4:H4"/>
    <mergeCell ref="I4:J4"/>
    <mergeCell ref="K4:L4"/>
    <mergeCell ref="A36:A37"/>
    <mergeCell ref="B36:B37"/>
    <mergeCell ref="C36:C37"/>
    <mergeCell ref="D36:D37"/>
    <mergeCell ref="M4:M5"/>
    <mergeCell ref="A1:M1"/>
    <mergeCell ref="A33:M33"/>
    <mergeCell ref="A34:K34"/>
    <mergeCell ref="A2:K2"/>
    <mergeCell ref="A4:A5"/>
    <mergeCell ref="B4:B5"/>
    <mergeCell ref="C4:C5"/>
    <mergeCell ref="D4:D5"/>
    <mergeCell ref="E4:F4"/>
  </mergeCells>
  <printOptions horizontalCentered="1"/>
  <pageMargins left="0.7480314960629921" right="0.7480314960629921" top="0.6299212598425197" bottom="0.5511811023622047" header="0.5118110236220472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Q28"/>
  <sheetViews>
    <sheetView workbookViewId="0" topLeftCell="A1">
      <selection activeCell="F23" sqref="F23"/>
    </sheetView>
  </sheetViews>
  <sheetFormatPr defaultColWidth="8.88671875" defaultRowHeight="13.5"/>
  <cols>
    <col min="1" max="1" width="13.77734375" style="0" customWidth="1"/>
    <col min="2" max="2" width="12.3359375" style="0" customWidth="1"/>
    <col min="3" max="4" width="7.3359375" style="0" customWidth="1"/>
    <col min="6" max="6" width="10.6640625" style="76" customWidth="1"/>
    <col min="8" max="8" width="10.6640625" style="76" customWidth="1"/>
    <col min="10" max="10" width="10.5546875" style="76" customWidth="1"/>
    <col min="12" max="12" width="10.5546875" style="0" customWidth="1"/>
    <col min="14" max="147" width="8.88671875" style="45" customWidth="1"/>
  </cols>
  <sheetData>
    <row r="1" spans="1:13" ht="28.5" customHeight="1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2" ht="25.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4"/>
    </row>
    <row r="3" spans="1:13" ht="18" customHeight="1">
      <c r="A3" s="40" t="s">
        <v>104</v>
      </c>
      <c r="B3" s="40"/>
      <c r="C3" s="41"/>
      <c r="D3" s="37"/>
      <c r="E3" s="72"/>
      <c r="F3" s="72"/>
      <c r="G3" s="72"/>
      <c r="H3" s="72"/>
      <c r="I3" s="39"/>
      <c r="J3" s="39"/>
      <c r="K3" s="39"/>
      <c r="L3" s="39"/>
      <c r="M3" s="42" t="s">
        <v>87</v>
      </c>
    </row>
    <row r="4" spans="1:147" s="43" customFormat="1" ht="18" customHeight="1">
      <c r="A4" s="104" t="s">
        <v>10</v>
      </c>
      <c r="B4" s="104" t="s">
        <v>11</v>
      </c>
      <c r="C4" s="104" t="s">
        <v>7</v>
      </c>
      <c r="D4" s="79" t="s">
        <v>12</v>
      </c>
      <c r="E4" s="102" t="s">
        <v>13</v>
      </c>
      <c r="F4" s="103"/>
      <c r="G4" s="102" t="s">
        <v>14</v>
      </c>
      <c r="H4" s="103"/>
      <c r="I4" s="102" t="s">
        <v>15</v>
      </c>
      <c r="J4" s="103"/>
      <c r="K4" s="102" t="s">
        <v>16</v>
      </c>
      <c r="L4" s="103"/>
      <c r="M4" s="104" t="s">
        <v>17</v>
      </c>
      <c r="N4" s="46"/>
      <c r="O4" s="46"/>
      <c r="P4" s="47"/>
      <c r="Q4" s="47"/>
      <c r="R4" s="48"/>
      <c r="S4" s="48"/>
      <c r="T4" s="49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</row>
    <row r="5" spans="1:147" s="43" customFormat="1" ht="18" customHeight="1">
      <c r="A5" s="105"/>
      <c r="B5" s="105"/>
      <c r="C5" s="105"/>
      <c r="D5" s="80"/>
      <c r="E5" s="44" t="s">
        <v>18</v>
      </c>
      <c r="F5" s="44" t="s">
        <v>19</v>
      </c>
      <c r="G5" s="44" t="s">
        <v>18</v>
      </c>
      <c r="H5" s="44" t="s">
        <v>19</v>
      </c>
      <c r="I5" s="44" t="s">
        <v>18</v>
      </c>
      <c r="J5" s="44" t="s">
        <v>19</v>
      </c>
      <c r="K5" s="44" t="s">
        <v>18</v>
      </c>
      <c r="L5" s="44" t="s">
        <v>19</v>
      </c>
      <c r="M5" s="105"/>
      <c r="N5" s="46"/>
      <c r="O5" s="46"/>
      <c r="P5" s="47"/>
      <c r="Q5" s="47"/>
      <c r="R5" s="48"/>
      <c r="S5" s="48"/>
      <c r="T5" s="49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</row>
    <row r="6" spans="1:147" s="57" customFormat="1" ht="18" customHeight="1">
      <c r="A6" s="106" t="s">
        <v>23</v>
      </c>
      <c r="B6" s="108" t="s">
        <v>105</v>
      </c>
      <c r="C6" s="109" t="s">
        <v>1</v>
      </c>
      <c r="D6" s="110">
        <v>1000</v>
      </c>
      <c r="E6" s="101">
        <v>1450</v>
      </c>
      <c r="F6" s="101">
        <f>D6*E6</f>
        <v>1450000</v>
      </c>
      <c r="G6" s="101"/>
      <c r="H6" s="101"/>
      <c r="I6" s="101"/>
      <c r="J6" s="101"/>
      <c r="K6" s="101">
        <f>E6+G6+I6</f>
        <v>1450</v>
      </c>
      <c r="L6" s="101">
        <f>F6+H6+J6</f>
        <v>1450000</v>
      </c>
      <c r="M6" s="100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</row>
    <row r="7" spans="1:147" s="57" customFormat="1" ht="18" customHeight="1">
      <c r="A7" s="107"/>
      <c r="B7" s="108"/>
      <c r="C7" s="109"/>
      <c r="D7" s="111"/>
      <c r="E7" s="101"/>
      <c r="F7" s="101"/>
      <c r="G7" s="101"/>
      <c r="H7" s="101"/>
      <c r="I7" s="101"/>
      <c r="J7" s="101"/>
      <c r="K7" s="101"/>
      <c r="L7" s="101"/>
      <c r="M7" s="100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</row>
    <row r="8" spans="1:147" s="57" customFormat="1" ht="18" customHeight="1">
      <c r="A8" s="58" t="s">
        <v>24</v>
      </c>
      <c r="B8" s="53" t="s">
        <v>21</v>
      </c>
      <c r="C8" s="52" t="s">
        <v>22</v>
      </c>
      <c r="D8" s="59">
        <v>475</v>
      </c>
      <c r="E8" s="54">
        <v>600</v>
      </c>
      <c r="F8" s="54">
        <f>D8*E8</f>
        <v>285000</v>
      </c>
      <c r="G8" s="54"/>
      <c r="H8" s="54"/>
      <c r="I8" s="54"/>
      <c r="J8" s="54"/>
      <c r="K8" s="54">
        <f aca="true" t="shared" si="0" ref="K8:L15">E8+G8+I8</f>
        <v>600</v>
      </c>
      <c r="L8" s="54">
        <f t="shared" si="0"/>
        <v>285000</v>
      </c>
      <c r="M8" s="54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</row>
    <row r="9" spans="1:147" s="57" customFormat="1" ht="18" customHeight="1">
      <c r="A9" s="58" t="s">
        <v>24</v>
      </c>
      <c r="B9" s="53" t="s">
        <v>88</v>
      </c>
      <c r="C9" s="52" t="s">
        <v>22</v>
      </c>
      <c r="D9" s="59">
        <v>57</v>
      </c>
      <c r="E9" s="54">
        <v>600</v>
      </c>
      <c r="F9" s="54">
        <f>D9*E9</f>
        <v>34200</v>
      </c>
      <c r="G9" s="54"/>
      <c r="H9" s="54"/>
      <c r="I9" s="54"/>
      <c r="J9" s="54"/>
      <c r="K9" s="54">
        <f t="shared" si="0"/>
        <v>600</v>
      </c>
      <c r="L9" s="54">
        <f t="shared" si="0"/>
        <v>34200</v>
      </c>
      <c r="M9" s="54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</row>
    <row r="10" spans="1:147" s="57" customFormat="1" ht="18" customHeight="1">
      <c r="A10" s="53" t="s">
        <v>89</v>
      </c>
      <c r="B10" s="60" t="s">
        <v>90</v>
      </c>
      <c r="C10" s="53" t="s">
        <v>91</v>
      </c>
      <c r="D10" s="59">
        <v>5.76</v>
      </c>
      <c r="E10" s="54"/>
      <c r="F10" s="54">
        <f>D10*E10</f>
        <v>0</v>
      </c>
      <c r="G10" s="54">
        <v>87729</v>
      </c>
      <c r="H10" s="54">
        <f aca="true" t="shared" si="1" ref="H10:H15">D10*G10</f>
        <v>505319.04</v>
      </c>
      <c r="I10" s="54"/>
      <c r="J10" s="54"/>
      <c r="K10" s="54">
        <f t="shared" si="0"/>
        <v>87729</v>
      </c>
      <c r="L10" s="54">
        <f t="shared" si="0"/>
        <v>505319.04</v>
      </c>
      <c r="M10" s="54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</row>
    <row r="11" spans="1:147" s="57" customFormat="1" ht="18" customHeight="1">
      <c r="A11" s="53"/>
      <c r="B11" s="60" t="s">
        <v>92</v>
      </c>
      <c r="C11" s="53" t="s">
        <v>91</v>
      </c>
      <c r="D11" s="59">
        <v>2.25</v>
      </c>
      <c r="E11" s="54"/>
      <c r="F11" s="54"/>
      <c r="G11" s="54">
        <v>57820</v>
      </c>
      <c r="H11" s="54">
        <f t="shared" si="1"/>
        <v>130095</v>
      </c>
      <c r="I11" s="54"/>
      <c r="J11" s="54"/>
      <c r="K11" s="54">
        <f t="shared" si="0"/>
        <v>57820</v>
      </c>
      <c r="L11" s="54">
        <f t="shared" si="0"/>
        <v>130095</v>
      </c>
      <c r="M11" s="54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</row>
    <row r="12" spans="1:147" s="57" customFormat="1" ht="18" customHeight="1">
      <c r="A12" s="53"/>
      <c r="B12" s="60" t="s">
        <v>93</v>
      </c>
      <c r="C12" s="53" t="s">
        <v>91</v>
      </c>
      <c r="D12" s="59">
        <v>0.45</v>
      </c>
      <c r="E12" s="54"/>
      <c r="F12" s="54"/>
      <c r="G12" s="54">
        <v>57820</v>
      </c>
      <c r="H12" s="54">
        <f t="shared" si="1"/>
        <v>26019</v>
      </c>
      <c r="I12" s="54"/>
      <c r="J12" s="54"/>
      <c r="K12" s="54">
        <f t="shared" si="0"/>
        <v>57820</v>
      </c>
      <c r="L12" s="54">
        <f t="shared" si="0"/>
        <v>26019</v>
      </c>
      <c r="M12" s="54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</row>
    <row r="13" spans="1:147" s="57" customFormat="1" ht="18" customHeight="1">
      <c r="A13" s="53"/>
      <c r="B13" s="60" t="s">
        <v>94</v>
      </c>
      <c r="C13" s="53" t="s">
        <v>91</v>
      </c>
      <c r="D13" s="61">
        <v>0.427</v>
      </c>
      <c r="E13" s="54"/>
      <c r="F13" s="54"/>
      <c r="G13" s="54">
        <v>57820</v>
      </c>
      <c r="H13" s="54">
        <f t="shared" si="1"/>
        <v>24689.14</v>
      </c>
      <c r="I13" s="54"/>
      <c r="J13" s="54"/>
      <c r="K13" s="54">
        <f t="shared" si="0"/>
        <v>57820</v>
      </c>
      <c r="L13" s="54">
        <f t="shared" si="0"/>
        <v>24689.14</v>
      </c>
      <c r="M13" s="54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</row>
    <row r="14" spans="1:147" s="57" customFormat="1" ht="18" customHeight="1">
      <c r="A14" s="53"/>
      <c r="B14" s="60" t="s">
        <v>95</v>
      </c>
      <c r="C14" s="53" t="s">
        <v>91</v>
      </c>
      <c r="D14" s="59">
        <v>0.75</v>
      </c>
      <c r="E14" s="54"/>
      <c r="F14" s="54"/>
      <c r="G14" s="54">
        <v>57820</v>
      </c>
      <c r="H14" s="54">
        <f t="shared" si="1"/>
        <v>43365</v>
      </c>
      <c r="I14" s="54"/>
      <c r="J14" s="54"/>
      <c r="K14" s="54">
        <f t="shared" si="0"/>
        <v>57820</v>
      </c>
      <c r="L14" s="54">
        <f t="shared" si="0"/>
        <v>43365</v>
      </c>
      <c r="M14" s="54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</row>
    <row r="15" spans="1:147" s="57" customFormat="1" ht="18" customHeight="1">
      <c r="A15" s="62"/>
      <c r="B15" s="53" t="s">
        <v>96</v>
      </c>
      <c r="C15" s="53" t="s">
        <v>91</v>
      </c>
      <c r="D15" s="59">
        <v>1.35</v>
      </c>
      <c r="E15" s="54"/>
      <c r="F15" s="54"/>
      <c r="G15" s="54">
        <v>77223</v>
      </c>
      <c r="H15" s="54">
        <f t="shared" si="1"/>
        <v>104251.05</v>
      </c>
      <c r="I15" s="54"/>
      <c r="J15" s="54"/>
      <c r="K15" s="54">
        <f t="shared" si="0"/>
        <v>77223</v>
      </c>
      <c r="L15" s="54">
        <f t="shared" si="0"/>
        <v>104251.05</v>
      </c>
      <c r="M15" s="5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</row>
    <row r="16" spans="1:147" s="68" customFormat="1" ht="18" customHeight="1">
      <c r="A16" s="63" t="s">
        <v>97</v>
      </c>
      <c r="B16" s="64"/>
      <c r="C16" s="63"/>
      <c r="D16" s="65"/>
      <c r="E16" s="65"/>
      <c r="F16" s="65">
        <f>SUM(F6:F15)</f>
        <v>1769200</v>
      </c>
      <c r="G16" s="65"/>
      <c r="H16" s="65">
        <f>SUM(H6:H15)</f>
        <v>833738.2300000001</v>
      </c>
      <c r="I16" s="65"/>
      <c r="J16" s="65">
        <f>SUM(J6:J15)</f>
        <v>0</v>
      </c>
      <c r="K16" s="65"/>
      <c r="L16" s="65">
        <f>SUM(L6:L15)</f>
        <v>2602938.23</v>
      </c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</row>
    <row r="17" spans="1:147" s="73" customFormat="1" ht="20.25" customHeight="1">
      <c r="A17" s="9"/>
      <c r="F17" s="74"/>
      <c r="H17" s="74"/>
      <c r="J17" s="74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</row>
    <row r="18" spans="1:147" s="73" customFormat="1" ht="20.25" customHeight="1">
      <c r="A18" s="6" t="s">
        <v>5</v>
      </c>
      <c r="F18" s="74"/>
      <c r="H18" s="74"/>
      <c r="J18" s="74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</row>
    <row r="19" spans="1:147" s="73" customFormat="1" ht="20.25" customHeight="1">
      <c r="A19" s="9" t="s">
        <v>8</v>
      </c>
      <c r="F19" s="74"/>
      <c r="H19" s="74"/>
      <c r="J19" s="74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</row>
    <row r="20" spans="1:147" s="73" customFormat="1" ht="20.25" customHeight="1">
      <c r="A20" s="9" t="s">
        <v>98</v>
      </c>
      <c r="F20" s="74"/>
      <c r="H20" s="74"/>
      <c r="J20" s="74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</row>
    <row r="21" spans="1:147" s="73" customFormat="1" ht="20.25" customHeight="1">
      <c r="A21" s="9" t="s">
        <v>99</v>
      </c>
      <c r="F21" s="74"/>
      <c r="H21" s="74"/>
      <c r="J21" s="74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</row>
    <row r="22" spans="1:147" s="73" customFormat="1" ht="20.25" customHeight="1">
      <c r="A22" s="9" t="s">
        <v>100</v>
      </c>
      <c r="F22" s="74"/>
      <c r="H22" s="74"/>
      <c r="J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</row>
    <row r="23" spans="6:147" s="73" customFormat="1" ht="20.25" customHeight="1">
      <c r="F23" s="74"/>
      <c r="H23" s="74"/>
      <c r="J23" s="74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</row>
    <row r="24" spans="1:147" s="73" customFormat="1" ht="20.25" customHeight="1">
      <c r="A24" s="10" t="s">
        <v>6</v>
      </c>
      <c r="F24" s="74"/>
      <c r="H24" s="74"/>
      <c r="J24" s="74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</row>
    <row r="25" spans="1:147" s="73" customFormat="1" ht="20.25" customHeight="1">
      <c r="A25" s="11" t="s">
        <v>101</v>
      </c>
      <c r="F25" s="74"/>
      <c r="H25" s="74"/>
      <c r="J25" s="74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</row>
    <row r="26" spans="1:11" ht="20.25" customHeight="1">
      <c r="A26" s="11" t="s">
        <v>102</v>
      </c>
      <c r="B26" s="1"/>
      <c r="C26" s="1"/>
      <c r="D26" s="1"/>
      <c r="E26" s="1"/>
      <c r="F26" s="3"/>
      <c r="G26" s="1"/>
      <c r="H26" s="3"/>
      <c r="I26" s="1"/>
      <c r="J26" s="3"/>
      <c r="K26" s="1"/>
    </row>
    <row r="27" ht="20.25" customHeight="1">
      <c r="A27" s="9" t="s">
        <v>4</v>
      </c>
    </row>
    <row r="28" ht="13.5">
      <c r="A28" s="9"/>
    </row>
    <row r="29" ht="13.5"/>
    <row r="30" ht="13.5"/>
    <row r="31" ht="13.5"/>
  </sheetData>
  <mergeCells count="24">
    <mergeCell ref="A1:M1"/>
    <mergeCell ref="J6:J7"/>
    <mergeCell ref="K6:K7"/>
    <mergeCell ref="L6:L7"/>
    <mergeCell ref="M6:M7"/>
    <mergeCell ref="M4:M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:K2"/>
    <mergeCell ref="A4:A5"/>
    <mergeCell ref="B4:B5"/>
    <mergeCell ref="C4:C5"/>
    <mergeCell ref="D4:D5"/>
    <mergeCell ref="E4:F4"/>
    <mergeCell ref="G4:H4"/>
    <mergeCell ref="I4:J4"/>
    <mergeCell ref="K4:L4"/>
  </mergeCells>
  <printOptions horizontalCentered="1"/>
  <pageMargins left="0.7480314960629921" right="0.7480314960629921" top="0.6299212598425197" bottom="0.551181102362204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(주)해주산업건설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관리부</cp:lastModifiedBy>
  <cp:lastPrinted>2006-09-15T02:18:07Z</cp:lastPrinted>
  <dcterms:created xsi:type="dcterms:W3CDTF">2002-01-22T08:19:35Z</dcterms:created>
  <dcterms:modified xsi:type="dcterms:W3CDTF">2008-06-09T06:19:41Z</dcterms:modified>
  <cp:category/>
  <cp:version/>
  <cp:contentType/>
  <cp:contentStatus/>
</cp:coreProperties>
</file>